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opic\Landfills\documents\reports\"/>
    </mc:Choice>
  </mc:AlternateContent>
  <xr:revisionPtr revIDLastSave="0" documentId="13_ncr:1_{90DF48AB-E88D-4ECE-8235-A787A517087A}" xr6:coauthVersionLast="45" xr6:coauthVersionMax="45" xr10:uidLastSave="{00000000-0000-0000-0000-000000000000}"/>
  <bookViews>
    <workbookView xWindow="-110" yWindow="-110" windowWidth="19420" windowHeight="11620" xr2:uid="{00000000-000D-0000-FFFF-FFFF00000000}"/>
  </bookViews>
  <sheets>
    <sheet name="Sheet 1" sheetId="1" r:id="rId1"/>
  </sheets>
  <definedNames>
    <definedName name="_xlnm.Print_Area" localSheetId="0">'Sheet 1'!$A$1:$AE$76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3" i="1" l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F63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F62" i="1"/>
</calcChain>
</file>

<file path=xl/sharedStrings.xml><?xml version="1.0" encoding="utf-8"?>
<sst xmlns="http://schemas.openxmlformats.org/spreadsheetml/2006/main" count="171" uniqueCount="148">
  <si>
    <t>Facility Name</t>
  </si>
  <si>
    <t>WDNR Lic. No.</t>
  </si>
  <si>
    <t>County</t>
  </si>
  <si>
    <t>Initial or Original Capacity</t>
  </si>
  <si>
    <t>Cap. as of Jan. 2021 In Cu Yds</t>
  </si>
  <si>
    <t>Cat. 1 (tons)</t>
  </si>
  <si>
    <t>Cat. 2 (tons)</t>
  </si>
  <si>
    <t>Cat. 3 (tons)</t>
  </si>
  <si>
    <t>Cat. 4 (tons)</t>
  </si>
  <si>
    <t>Cat. 5 (tons)</t>
  </si>
  <si>
    <t>Cat. 6 (tons)</t>
  </si>
  <si>
    <t>Cat. 19 (tons)</t>
  </si>
  <si>
    <t>Cat. 20 (tons)</t>
  </si>
  <si>
    <t>Cat. 21 (tons)</t>
  </si>
  <si>
    <t>Cat. 22 (tons)</t>
  </si>
  <si>
    <t>Cat. 23 (tons)</t>
  </si>
  <si>
    <t>Cat. 24 (tons)</t>
  </si>
  <si>
    <t>Cat. 25 (tons)</t>
  </si>
  <si>
    <t>Cat. 26 (tons)</t>
  </si>
  <si>
    <t>Cat. 27 (tons)</t>
  </si>
  <si>
    <t>Cat. 28 (tons)</t>
  </si>
  <si>
    <t>Cat. 29 (tons)</t>
  </si>
  <si>
    <t>Cat. 30 (tons)</t>
  </si>
  <si>
    <t>Cat. 31 (tons)</t>
  </si>
  <si>
    <t>IL</t>
  </si>
  <si>
    <t>IN</t>
  </si>
  <si>
    <t>IA</t>
  </si>
  <si>
    <t>MN</t>
  </si>
  <si>
    <t>MI</t>
  </si>
  <si>
    <t>Other</t>
  </si>
  <si>
    <t>Estimated Site Life In Years</t>
  </si>
  <si>
    <t>KESTREL HAWK LF</t>
  </si>
  <si>
    <t>Racine</t>
  </si>
  <si>
    <t>WMWI - METRO RECYCLING &amp; DISPOSAL</t>
  </si>
  <si>
    <t>Milwaukee</t>
  </si>
  <si>
    <t>DOMTAR AW LLC ASH BARK SITE</t>
  </si>
  <si>
    <t>Wood</t>
  </si>
  <si>
    <t>KOHLER CO LF</t>
  </si>
  <si>
    <t>Sheboygan</t>
  </si>
  <si>
    <t>WATER RENEWAL CENTER LANDFILL</t>
  </si>
  <si>
    <t>Portage</t>
  </si>
  <si>
    <t>FALK LANDFILL</t>
  </si>
  <si>
    <t>CHEMTRADE SOLUTIONS LLC</t>
  </si>
  <si>
    <t>Winnebago</t>
  </si>
  <si>
    <t>WPL-COLUMBIA ENERGY CENTER</t>
  </si>
  <si>
    <t>Columbia</t>
  </si>
  <si>
    <t>G-P CONSUMER OPERATIONS LLC GB WEST LF</t>
  </si>
  <si>
    <t>Brown</t>
  </si>
  <si>
    <t>WATER QUALITY CENTER LF</t>
  </si>
  <si>
    <t>DOMTAR AW LLC WASTEWATER TREATMENT LF</t>
  </si>
  <si>
    <t>SUPERIOR CTY MOCCASIN MIKE LF</t>
  </si>
  <si>
    <t>Douglas</t>
  </si>
  <si>
    <t>WEPCO PLEASANT PRAIRIE LF</t>
  </si>
  <si>
    <t>Kenosha</t>
  </si>
  <si>
    <t>WEPCO HWY 32 LF</t>
  </si>
  <si>
    <t>Ozaukee</t>
  </si>
  <si>
    <t>AHLSTROM-MUNKSJÖ MOSINEE LLC</t>
  </si>
  <si>
    <t>Marathon</t>
  </si>
  <si>
    <t>WPL - EDGEWATER GENERATING STATION</t>
  </si>
  <si>
    <t>GEORGIA PACIFIC CONSUMER OPERATIONS LLC</t>
  </si>
  <si>
    <t>ADVANCED DISP SERV CRANBERRY CREEK LF LLC</t>
  </si>
  <si>
    <t>GREDE LLC - REEDSBURG</t>
  </si>
  <si>
    <t>Sauk</t>
  </si>
  <si>
    <t>DANE CNTY LF #2 RODEFELD</t>
  </si>
  <si>
    <t>Dane</t>
  </si>
  <si>
    <t>WPL- COLUMBIA ENERGY CENTER</t>
  </si>
  <si>
    <t xml:space="preserve"> LOKI FIONTAR LLC</t>
  </si>
  <si>
    <t>Outagamie</t>
  </si>
  <si>
    <t>WMWI - VALLEY TRAIL RECYCLING &amp; DISPOSAL</t>
  </si>
  <si>
    <t>Green Lake</t>
  </si>
  <si>
    <t>WIS PUBLIC SERV CORP WESTON ASH DISP SITE #3</t>
  </si>
  <si>
    <t>GLACIER RIDGE LANDFILL LLC</t>
  </si>
  <si>
    <t>Dodge</t>
  </si>
  <si>
    <t>SHAWANO CTY PHASE 2 LF</t>
  </si>
  <si>
    <t>Shawano</t>
  </si>
  <si>
    <t>MAR-OCO LF</t>
  </si>
  <si>
    <t>Marinette</t>
  </si>
  <si>
    <t>SEVEN MILE CREEK LANDFILL LLC</t>
  </si>
  <si>
    <t>Eau Claire</t>
  </si>
  <si>
    <t>HWY G SANITARY LF</t>
  </si>
  <si>
    <t>Vilas</t>
  </si>
  <si>
    <t>PACKAGING CORP OF AMERICA - TOMAHAWK LF</t>
  </si>
  <si>
    <t>Lincoln</t>
  </si>
  <si>
    <t>DAIRYLAND POWER COOP - CASSVILLE</t>
  </si>
  <si>
    <t>Grant</t>
  </si>
  <si>
    <t>HICKORY MEADOWS LANDFILL LLC</t>
  </si>
  <si>
    <t>Calumet</t>
  </si>
  <si>
    <t>LINCOLN CNTY SANITARY LF</t>
  </si>
  <si>
    <t>ADAMS CNTY LF &amp; RECYCLING CENTER</t>
  </si>
  <si>
    <t>Adams</t>
  </si>
  <si>
    <t>DEER TRACK PARK LANDFILL</t>
  </si>
  <si>
    <t>Jefferson</t>
  </si>
  <si>
    <t>WEPCO CALEDONIA LF</t>
  </si>
  <si>
    <t>NORTHERN STATES POWER CO - WOODFIELD ASH LF</t>
  </si>
  <si>
    <t>Bayfield</t>
  </si>
  <si>
    <t>OUTAGAMIE CNTY NE LF (AREA 6)</t>
  </si>
  <si>
    <t>MALLARD RIDGE LANDFILL INC</t>
  </si>
  <si>
    <t>Walworth</t>
  </si>
  <si>
    <t>RED HILLS LANDFILL - PHASES 5 &amp; 6</t>
  </si>
  <si>
    <t>LA CROSSE CNTY LF MSW  &amp; ASH MONOFILL</t>
  </si>
  <si>
    <t>La Crosse</t>
  </si>
  <si>
    <t>VERNON CNTY SOLID WASTE/RECYCLING FACILITY</t>
  </si>
  <si>
    <t>Vernon</t>
  </si>
  <si>
    <t>GEORGIA PACIFIC NORTH LF</t>
  </si>
  <si>
    <t>EMERALD PARK LANDFILL  LLC</t>
  </si>
  <si>
    <t>Waukesha</t>
  </si>
  <si>
    <t>W M W I - MADISON PRAIRIE LF</t>
  </si>
  <si>
    <t>MARATHON CNTY AREA B LF</t>
  </si>
  <si>
    <t>WMWI-ORCHARD RIDGE RECYCLING &amp; DISPOSAL</t>
  </si>
  <si>
    <t>WAUPACA FOUNDRY INC LF #3</t>
  </si>
  <si>
    <t>Waupaca</t>
  </si>
  <si>
    <t>WMWI- TIMBERLINE TRAIL RECYCLING &amp; DISPOSAL</t>
  </si>
  <si>
    <t>Rusk</t>
  </si>
  <si>
    <t>HARRISON LANDFILL</t>
  </si>
  <si>
    <t>BFI WASTE SYSTEMS OF NORTH AMERICA LLC</t>
  </si>
  <si>
    <t>Washburn</t>
  </si>
  <si>
    <t>MONROE CNTY RIDGEVILLE II SAN LF</t>
  </si>
  <si>
    <t>Monroe</t>
  </si>
  <si>
    <t>WMWI - PHEASANT RUN RECYCLING &amp; DISPOSAL</t>
  </si>
  <si>
    <t>JANESVILLE CTY LF (NEW)</t>
  </si>
  <si>
    <t>Rock</t>
  </si>
  <si>
    <t>DAIRYLAND POWER COOP PHASE IV - BELVIDERE</t>
  </si>
  <si>
    <t>Buffalo</t>
  </si>
  <si>
    <t>MARATHON CNTY BLUE BIRD RIDGE RDF</t>
  </si>
  <si>
    <t>WMWI -RIDGEVIEW RECYCLING &amp; DISPOSAL - SOUTH</t>
  </si>
  <si>
    <t>Manitowoc</t>
  </si>
  <si>
    <t>Totals</t>
  </si>
  <si>
    <t>KEY</t>
  </si>
  <si>
    <r>
      <t xml:space="preserve">Category 1: </t>
    </r>
    <r>
      <rPr>
        <sz val="11"/>
        <color indexed="8"/>
        <rFont val="Arial"/>
        <family val="2"/>
      </rPr>
      <t>Municipal Waste</t>
    </r>
  </si>
  <si>
    <r>
      <t>Category 23:</t>
    </r>
    <r>
      <rPr>
        <sz val="11"/>
        <color indexed="8"/>
        <rFont val="Arial"/>
        <family val="2"/>
      </rPr>
      <t xml:space="preserve"> Treated Contaminated Soil used for daily cover</t>
    </r>
  </si>
  <si>
    <r>
      <t xml:space="preserve">Category 2: </t>
    </r>
    <r>
      <rPr>
        <sz val="11"/>
        <color indexed="8"/>
        <rFont val="Arial"/>
        <family val="2"/>
      </rPr>
      <t>Utility Ash/Sludges</t>
    </r>
  </si>
  <si>
    <r>
      <t>Category 24:</t>
    </r>
    <r>
      <rPr>
        <sz val="11"/>
        <color indexed="8"/>
        <rFont val="Arial"/>
        <family val="2"/>
      </rPr>
      <t xml:space="preserve"> Exempt Unusable Paper Making Materials</t>
    </r>
  </si>
  <si>
    <r>
      <t xml:space="preserve">Category 3: </t>
    </r>
    <r>
      <rPr>
        <sz val="11"/>
        <color indexed="8"/>
        <rFont val="Arial"/>
        <family val="2"/>
      </rPr>
      <t>Pulp/Papermill Mfg waste</t>
    </r>
  </si>
  <si>
    <r>
      <t>Category 25:</t>
    </r>
    <r>
      <rPr>
        <sz val="11"/>
        <color indexed="8"/>
        <rFont val="Arial"/>
        <family val="2"/>
      </rPr>
      <t xml:space="preserve"> Construction &amp; Demolition (C&amp;D) Waste</t>
    </r>
  </si>
  <si>
    <r>
      <t xml:space="preserve">Category 4: </t>
    </r>
    <r>
      <rPr>
        <sz val="11"/>
        <color indexed="8"/>
        <rFont val="Arial"/>
        <family val="2"/>
      </rPr>
      <t>Foundry Waste</t>
    </r>
  </si>
  <si>
    <r>
      <t>Category 26:</t>
    </r>
    <r>
      <rPr>
        <sz val="11"/>
        <color indexed="8"/>
        <rFont val="Arial"/>
        <family val="2"/>
      </rPr>
      <t xml:space="preserve"> Sediments Contaminated with PCBs</t>
    </r>
  </si>
  <si>
    <r>
      <t xml:space="preserve">Category 5: </t>
    </r>
    <r>
      <rPr>
        <sz val="11"/>
        <color indexed="8"/>
        <rFont val="Arial"/>
        <family val="2"/>
      </rPr>
      <t>POTW Sludges</t>
    </r>
  </si>
  <si>
    <r>
      <t>Category 27:</t>
    </r>
    <r>
      <rPr>
        <sz val="11"/>
        <color indexed="8"/>
        <rFont val="Arial"/>
        <family val="2"/>
      </rPr>
      <t xml:space="preserve"> Waste Generated by a Non-Profit Org</t>
    </r>
  </si>
  <si>
    <r>
      <t xml:space="preserve">Category 6: </t>
    </r>
    <r>
      <rPr>
        <sz val="11"/>
        <color indexed="8"/>
        <rFont val="Arial"/>
        <family val="2"/>
      </rPr>
      <t>All other SW (not HW)</t>
    </r>
  </si>
  <si>
    <r>
      <t>Category 28:</t>
    </r>
    <r>
      <rPr>
        <sz val="11"/>
        <color indexed="8"/>
        <rFont val="Arial"/>
        <family val="2"/>
      </rPr>
      <t xml:space="preserve"> Waste Generated by Natural Disaster</t>
    </r>
  </si>
  <si>
    <r>
      <t>Category 19:</t>
    </r>
    <r>
      <rPr>
        <sz val="11"/>
        <color indexed="8"/>
        <rFont val="Arial"/>
        <family val="2"/>
      </rPr>
      <t xml:space="preserve"> Fee Exempt waste used for dikes, berms, etc</t>
    </r>
  </si>
  <si>
    <r>
      <t>Category 29:</t>
    </r>
    <r>
      <rPr>
        <sz val="11"/>
        <color indexed="8"/>
        <rFont val="Arial"/>
        <family val="2"/>
      </rPr>
      <t xml:space="preserve"> Waste Removed at Request of DNR to Mitigate Potential Env Impacts</t>
    </r>
  </si>
  <si>
    <r>
      <t>Category 20:</t>
    </r>
    <r>
      <rPr>
        <sz val="11"/>
        <color indexed="8"/>
        <rFont val="Arial"/>
        <family val="2"/>
      </rPr>
      <t xml:space="preserve"> Energy Recovery Incinerator Ash</t>
    </r>
  </si>
  <si>
    <r>
      <t>Category 30:</t>
    </r>
    <r>
      <rPr>
        <sz val="11"/>
        <color indexed="8"/>
        <rFont val="Arial"/>
        <family val="2"/>
      </rPr>
      <t xml:space="preserve"> MRF Residuals – 10% cap</t>
    </r>
  </si>
  <si>
    <r>
      <t>Category 21:</t>
    </r>
    <r>
      <rPr>
        <sz val="11"/>
        <color indexed="8"/>
        <rFont val="Arial"/>
        <family val="2"/>
      </rPr>
      <t xml:space="preserve"> High Volume Industrial used for daily cover,etc</t>
    </r>
  </si>
  <si>
    <r>
      <t>Category 31:</t>
    </r>
    <r>
      <rPr>
        <sz val="11"/>
        <color indexed="8"/>
        <rFont val="Arial"/>
        <family val="2"/>
      </rPr>
      <t xml:space="preserve"> MFR Residuals – 30% cap</t>
    </r>
  </si>
  <si>
    <r>
      <t>Category 22:</t>
    </r>
    <r>
      <rPr>
        <sz val="11"/>
        <color indexed="8"/>
        <rFont val="Arial"/>
        <family val="2"/>
      </rPr>
      <t xml:space="preserve"> Shredder Fluff used for daily cover</t>
    </r>
  </si>
  <si>
    <t>Last updated: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</si>
</sst>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1" fontId="2" fillId="0" borderId="0" xfId="0" applyNumberFormat="1" applyFont="1" applyFill="1" applyAlignment="1" applyProtection="1"/>
    <xf numFmtId="1" fontId="1" fillId="0" borderId="0" xfId="0" applyNumberFormat="1" applyFont="1" applyFill="1" applyAlignment="1" applyProtection="1"/>
    <xf numFmtId="1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right"/>
    </xf>
    <xf numFmtId="3" fontId="0" fillId="0" borderId="1" xfId="0" applyNumberFormat="1" applyBorder="1"/>
    <xf numFmtId="0" fontId="4" fillId="0" borderId="0" xfId="0" applyFont="1"/>
    <xf numFmtId="0" fontId="6" fillId="3" borderId="5" xfId="0" applyFont="1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6" fillId="3" borderId="6" xfId="0" applyFont="1" applyFill="1" applyBorder="1"/>
    <xf numFmtId="0" fontId="0" fillId="3" borderId="0" xfId="0" applyFill="1"/>
    <xf numFmtId="0" fontId="6" fillId="3" borderId="7" xfId="0" applyFont="1" applyFill="1" applyBorder="1"/>
    <xf numFmtId="0" fontId="6" fillId="3" borderId="8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6" fillId="3" borderId="0" xfId="0" applyFont="1" applyFill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 applyAlignment="1">
      <alignment horizontal="center"/>
    </xf>
    <xf numFmtId="0" fontId="0" fillId="3" borderId="11" xfId="0" applyFill="1" applyBorder="1"/>
    <xf numFmtId="3" fontId="0" fillId="3" borderId="11" xfId="0" applyNumberFormat="1" applyFill="1" applyBorder="1"/>
    <xf numFmtId="0" fontId="0" fillId="3" borderId="12" xfId="0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FFFFFF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6"/>
  <sheetViews>
    <sheetView tabSelected="1" workbookViewId="0">
      <selection activeCell="A20" sqref="A20"/>
    </sheetView>
  </sheetViews>
  <sheetFormatPr defaultRowHeight="14.5" x14ac:dyDescent="0.35"/>
  <cols>
    <col min="1" max="1" width="45.54296875" bestFit="1" customWidth="1"/>
    <col min="2" max="2" width="13.1796875" style="6" bestFit="1" customWidth="1"/>
    <col min="3" max="3" width="10.36328125" bestFit="1" customWidth="1"/>
    <col min="4" max="4" width="22.81640625" bestFit="1" customWidth="1"/>
    <col min="5" max="5" width="26" bestFit="1" customWidth="1"/>
    <col min="6" max="11" width="11.1796875" bestFit="1" customWidth="1"/>
    <col min="12" max="24" width="12.1796875" bestFit="1" customWidth="1"/>
    <col min="25" max="25" width="6.453125" bestFit="1" customWidth="1"/>
    <col min="26" max="26" width="2.90625" bestFit="1" customWidth="1"/>
    <col min="27" max="27" width="5.453125" bestFit="1" customWidth="1"/>
    <col min="28" max="28" width="7.453125" bestFit="1" customWidth="1"/>
    <col min="29" max="29" width="5.453125" bestFit="1" customWidth="1"/>
    <col min="30" max="30" width="5.81640625" bestFit="1" customWidth="1"/>
    <col min="31" max="31" width="23.6328125" bestFit="1" customWidth="1"/>
  </cols>
  <sheetData>
    <row r="1" spans="1:31" x14ac:dyDescent="0.3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35">
      <c r="A2" s="2" t="s">
        <v>31</v>
      </c>
      <c r="B2" s="5">
        <v>572</v>
      </c>
      <c r="C2" s="2" t="s">
        <v>32</v>
      </c>
      <c r="D2" s="1">
        <v>5000000</v>
      </c>
      <c r="E2" s="1">
        <v>96293</v>
      </c>
      <c r="F2" s="1">
        <v>102589</v>
      </c>
      <c r="G2" s="1">
        <v>0</v>
      </c>
      <c r="H2" s="1">
        <v>0</v>
      </c>
      <c r="I2" s="1">
        <v>0</v>
      </c>
      <c r="J2" s="1">
        <v>0</v>
      </c>
      <c r="K2" s="1">
        <v>40462</v>
      </c>
      <c r="L2" s="1">
        <v>634</v>
      </c>
      <c r="M2" s="1">
        <v>0</v>
      </c>
      <c r="N2" s="1">
        <v>18844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2370</v>
      </c>
      <c r="U2" s="1">
        <v>0</v>
      </c>
      <c r="V2" s="1">
        <v>0</v>
      </c>
      <c r="W2" s="1">
        <v>0</v>
      </c>
      <c r="X2" s="1">
        <v>0</v>
      </c>
      <c r="Y2" s="1">
        <v>4819.84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</row>
    <row r="3" spans="1:31" x14ac:dyDescent="0.35">
      <c r="A3" s="2" t="s">
        <v>33</v>
      </c>
      <c r="B3" s="5">
        <v>1099</v>
      </c>
      <c r="C3" s="2" t="s">
        <v>34</v>
      </c>
      <c r="D3" s="1">
        <v>5175000</v>
      </c>
      <c r="E3" s="1">
        <v>0</v>
      </c>
      <c r="F3" s="1">
        <v>104146</v>
      </c>
      <c r="G3" s="1">
        <v>0</v>
      </c>
      <c r="H3" s="1">
        <v>0</v>
      </c>
      <c r="I3" s="1">
        <v>4622</v>
      </c>
      <c r="J3" s="1">
        <v>5</v>
      </c>
      <c r="K3" s="1">
        <v>22296</v>
      </c>
      <c r="L3" s="1">
        <v>94184</v>
      </c>
      <c r="M3" s="1">
        <v>0</v>
      </c>
      <c r="N3" s="1">
        <v>9599</v>
      </c>
      <c r="O3" s="1">
        <v>35</v>
      </c>
      <c r="P3" s="1">
        <v>23255</v>
      </c>
      <c r="Q3" s="1">
        <v>0</v>
      </c>
      <c r="R3" s="1">
        <v>2886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38.729999999999997</v>
      </c>
      <c r="Z3" s="1">
        <v>0</v>
      </c>
      <c r="AA3" s="1">
        <v>18.11</v>
      </c>
      <c r="AB3" s="1">
        <v>0</v>
      </c>
      <c r="AC3" s="1">
        <v>0</v>
      </c>
      <c r="AD3" s="1">
        <v>0</v>
      </c>
      <c r="AE3" s="1">
        <v>1</v>
      </c>
    </row>
    <row r="4" spans="1:31" x14ac:dyDescent="0.35">
      <c r="A4" s="2" t="s">
        <v>35</v>
      </c>
      <c r="B4" s="5">
        <v>1365</v>
      </c>
      <c r="C4" s="2" t="s">
        <v>36</v>
      </c>
      <c r="D4" s="1">
        <v>1260000</v>
      </c>
      <c r="E4" s="1">
        <v>427506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847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33</v>
      </c>
    </row>
    <row r="5" spans="1:31" x14ac:dyDescent="0.35">
      <c r="A5" s="2" t="s">
        <v>37</v>
      </c>
      <c r="B5" s="5">
        <v>1508</v>
      </c>
      <c r="C5" s="2" t="s">
        <v>38</v>
      </c>
      <c r="D5" s="1">
        <v>4240000</v>
      </c>
      <c r="E5" s="1">
        <v>13908</v>
      </c>
      <c r="F5" s="1">
        <v>0</v>
      </c>
      <c r="G5" s="1">
        <v>0</v>
      </c>
      <c r="H5" s="1">
        <v>0</v>
      </c>
      <c r="I5" s="1">
        <v>23399</v>
      </c>
      <c r="J5" s="1">
        <v>1086</v>
      </c>
      <c r="K5" s="1">
        <v>5417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1</v>
      </c>
    </row>
    <row r="6" spans="1:31" x14ac:dyDescent="0.35">
      <c r="A6" s="2" t="s">
        <v>39</v>
      </c>
      <c r="B6" s="5">
        <v>1686</v>
      </c>
      <c r="C6" s="2" t="s">
        <v>40</v>
      </c>
      <c r="D6" s="1">
        <v>1551000</v>
      </c>
      <c r="E6" s="1">
        <v>414206</v>
      </c>
      <c r="F6" s="1">
        <v>0</v>
      </c>
      <c r="G6" s="1">
        <v>0</v>
      </c>
      <c r="H6" s="1">
        <v>11919</v>
      </c>
      <c r="I6" s="1">
        <v>0</v>
      </c>
      <c r="J6" s="1">
        <v>0</v>
      </c>
      <c r="K6" s="1">
        <v>24.2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31</v>
      </c>
    </row>
    <row r="7" spans="1:31" x14ac:dyDescent="0.35">
      <c r="A7" s="2" t="s">
        <v>41</v>
      </c>
      <c r="B7" s="5">
        <v>1882</v>
      </c>
      <c r="C7" s="2" t="s">
        <v>34</v>
      </c>
      <c r="D7" s="1">
        <v>569000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</row>
    <row r="8" spans="1:31" x14ac:dyDescent="0.35">
      <c r="A8" s="2" t="s">
        <v>42</v>
      </c>
      <c r="B8" s="5">
        <v>1907</v>
      </c>
      <c r="C8" s="2" t="s">
        <v>43</v>
      </c>
      <c r="D8" s="1">
        <v>175000</v>
      </c>
      <c r="E8" s="1">
        <v>36012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105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15</v>
      </c>
    </row>
    <row r="9" spans="1:31" x14ac:dyDescent="0.35">
      <c r="A9" s="2" t="s">
        <v>44</v>
      </c>
      <c r="B9" s="5">
        <v>2325</v>
      </c>
      <c r="C9" s="2" t="s">
        <v>45</v>
      </c>
      <c r="D9" s="1">
        <v>500000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</row>
    <row r="10" spans="1:31" x14ac:dyDescent="0.35">
      <c r="A10" s="2" t="s">
        <v>46</v>
      </c>
      <c r="B10" s="5">
        <v>2332</v>
      </c>
      <c r="C10" s="2" t="s">
        <v>47</v>
      </c>
      <c r="D10" s="1">
        <v>6250000</v>
      </c>
      <c r="E10" s="1">
        <v>2200179</v>
      </c>
      <c r="F10" s="1">
        <v>0</v>
      </c>
      <c r="G10" s="1">
        <v>0</v>
      </c>
      <c r="H10" s="1">
        <v>72521</v>
      </c>
      <c r="I10" s="1">
        <v>0</v>
      </c>
      <c r="J10" s="1">
        <v>0</v>
      </c>
      <c r="K10" s="1">
        <v>760</v>
      </c>
      <c r="L10" s="1">
        <v>0</v>
      </c>
      <c r="M10" s="1">
        <v>0</v>
      </c>
      <c r="N10" s="1">
        <v>50252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27</v>
      </c>
    </row>
    <row r="11" spans="1:31" x14ac:dyDescent="0.35">
      <c r="A11" s="2" t="s">
        <v>48</v>
      </c>
      <c r="B11" s="5">
        <v>2488</v>
      </c>
      <c r="C11" s="2" t="s">
        <v>36</v>
      </c>
      <c r="D11" s="1">
        <v>679384</v>
      </c>
      <c r="E11" s="1">
        <v>2856989</v>
      </c>
      <c r="F11" s="1">
        <v>0</v>
      </c>
      <c r="G11" s="1">
        <v>13343</v>
      </c>
      <c r="H11" s="1">
        <v>61690</v>
      </c>
      <c r="I11" s="1">
        <v>0</v>
      </c>
      <c r="J11" s="1">
        <v>0</v>
      </c>
      <c r="K11" s="1">
        <v>9358</v>
      </c>
      <c r="L11" s="1">
        <v>0</v>
      </c>
      <c r="M11" s="1">
        <v>0</v>
      </c>
      <c r="N11" s="1">
        <v>28911</v>
      </c>
      <c r="O11" s="1">
        <v>0</v>
      </c>
      <c r="P11" s="1">
        <v>0</v>
      </c>
      <c r="Q11" s="1">
        <v>0</v>
      </c>
      <c r="R11" s="1">
        <v>317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24</v>
      </c>
    </row>
    <row r="12" spans="1:31" x14ac:dyDescent="0.35">
      <c r="A12" s="2" t="s">
        <v>49</v>
      </c>
      <c r="B12" s="5">
        <v>2613</v>
      </c>
      <c r="C12" s="2" t="s">
        <v>36</v>
      </c>
      <c r="D12" s="1">
        <v>2736369</v>
      </c>
      <c r="E12" s="1">
        <v>594025</v>
      </c>
      <c r="F12" s="1">
        <v>0</v>
      </c>
      <c r="G12" s="1">
        <v>0</v>
      </c>
      <c r="H12" s="1">
        <v>10896</v>
      </c>
      <c r="I12" s="1">
        <v>0</v>
      </c>
      <c r="J12" s="1">
        <v>0</v>
      </c>
      <c r="K12" s="1">
        <v>8546</v>
      </c>
      <c r="L12" s="1">
        <v>604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93</v>
      </c>
    </row>
    <row r="13" spans="1:31" x14ac:dyDescent="0.35">
      <c r="A13" s="2" t="s">
        <v>50</v>
      </c>
      <c r="B13" s="5">
        <v>2627</v>
      </c>
      <c r="C13" s="2" t="s">
        <v>51</v>
      </c>
      <c r="D13" s="1">
        <v>1500000</v>
      </c>
      <c r="E13" s="1">
        <v>946604</v>
      </c>
      <c r="F13" s="1">
        <v>117348</v>
      </c>
      <c r="G13" s="1">
        <v>0</v>
      </c>
      <c r="H13" s="1">
        <v>0</v>
      </c>
      <c r="I13" s="1">
        <v>0</v>
      </c>
      <c r="J13" s="1">
        <v>2901</v>
      </c>
      <c r="K13" s="1">
        <v>702</v>
      </c>
      <c r="L13" s="1">
        <v>2154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5142</v>
      </c>
      <c r="S13" s="1">
        <v>0</v>
      </c>
      <c r="T13" s="1">
        <v>69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104974.85</v>
      </c>
      <c r="AC13" s="1">
        <v>0</v>
      </c>
      <c r="AD13" s="1">
        <v>0</v>
      </c>
      <c r="AE13" s="1">
        <v>6</v>
      </c>
    </row>
    <row r="14" spans="1:31" x14ac:dyDescent="0.35">
      <c r="A14" s="2" t="s">
        <v>52</v>
      </c>
      <c r="B14" s="5">
        <v>2786</v>
      </c>
      <c r="C14" s="2" t="s">
        <v>53</v>
      </c>
      <c r="D14" s="1">
        <v>5000000</v>
      </c>
      <c r="E14" s="1">
        <v>3995878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15</v>
      </c>
    </row>
    <row r="15" spans="1:31" x14ac:dyDescent="0.35">
      <c r="A15" s="2" t="s">
        <v>54</v>
      </c>
      <c r="B15" s="5">
        <v>2801</v>
      </c>
      <c r="C15" s="2" t="s">
        <v>55</v>
      </c>
      <c r="D15" s="1">
        <v>2000000</v>
      </c>
      <c r="E15" s="1">
        <v>610255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15</v>
      </c>
    </row>
    <row r="16" spans="1:31" x14ac:dyDescent="0.35">
      <c r="A16" s="2" t="s">
        <v>56</v>
      </c>
      <c r="B16" s="5">
        <v>2806</v>
      </c>
      <c r="C16" s="2" t="s">
        <v>57</v>
      </c>
      <c r="D16" s="1">
        <v>500000</v>
      </c>
      <c r="E16" s="1">
        <v>8500</v>
      </c>
      <c r="F16" s="1">
        <v>0</v>
      </c>
      <c r="G16" s="1">
        <v>10830</v>
      </c>
      <c r="H16" s="1">
        <v>4767</v>
      </c>
      <c r="I16" s="1">
        <v>0</v>
      </c>
      <c r="J16" s="1">
        <v>0</v>
      </c>
      <c r="K16" s="1">
        <v>14480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1</v>
      </c>
    </row>
    <row r="17" spans="1:31" x14ac:dyDescent="0.35">
      <c r="A17" s="2" t="s">
        <v>58</v>
      </c>
      <c r="B17" s="5">
        <v>2853</v>
      </c>
      <c r="C17" s="2" t="s">
        <v>38</v>
      </c>
      <c r="D17" s="1">
        <v>1150000</v>
      </c>
      <c r="E17" s="1">
        <v>820923</v>
      </c>
      <c r="F17" s="1">
        <v>0</v>
      </c>
      <c r="G17" s="1">
        <v>15932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726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55</v>
      </c>
    </row>
    <row r="18" spans="1:31" x14ac:dyDescent="0.35">
      <c r="A18" s="2" t="s">
        <v>59</v>
      </c>
      <c r="B18" s="5">
        <v>2893</v>
      </c>
      <c r="C18" s="2" t="s">
        <v>47</v>
      </c>
      <c r="D18" s="1">
        <v>750000</v>
      </c>
      <c r="E18" s="1">
        <v>127459</v>
      </c>
      <c r="F18" s="1">
        <v>0</v>
      </c>
      <c r="G18" s="1">
        <v>0</v>
      </c>
      <c r="H18" s="1">
        <v>5685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18</v>
      </c>
    </row>
    <row r="19" spans="1:31" x14ac:dyDescent="0.35">
      <c r="A19" s="2" t="s">
        <v>60</v>
      </c>
      <c r="B19" s="5">
        <v>2967</v>
      </c>
      <c r="C19" s="2" t="s">
        <v>36</v>
      </c>
      <c r="D19" s="1">
        <v>1200000</v>
      </c>
      <c r="E19" s="1">
        <v>2307622</v>
      </c>
      <c r="F19" s="1">
        <v>158438.57</v>
      </c>
      <c r="G19" s="1">
        <v>27.54</v>
      </c>
      <c r="H19" s="1">
        <v>0</v>
      </c>
      <c r="I19" s="1">
        <v>503.7</v>
      </c>
      <c r="J19" s="1">
        <v>1370.02</v>
      </c>
      <c r="K19" s="1">
        <v>21857.83</v>
      </c>
      <c r="L19" s="1">
        <v>0</v>
      </c>
      <c r="M19" s="1">
        <v>0</v>
      </c>
      <c r="N19" s="1">
        <v>24465</v>
      </c>
      <c r="O19" s="1">
        <v>10474.48</v>
      </c>
      <c r="P19" s="1">
        <v>16439.8</v>
      </c>
      <c r="Q19" s="1">
        <v>0</v>
      </c>
      <c r="R19" s="1">
        <v>10703.95</v>
      </c>
      <c r="S19" s="1">
        <v>0</v>
      </c>
      <c r="T19" s="1">
        <v>56.68</v>
      </c>
      <c r="U19" s="1">
        <v>0</v>
      </c>
      <c r="V19" s="1">
        <v>0</v>
      </c>
      <c r="W19" s="1">
        <v>1930.47</v>
      </c>
      <c r="X19" s="1">
        <v>0</v>
      </c>
      <c r="Y19" s="1">
        <v>0</v>
      </c>
      <c r="Z19" s="1">
        <v>0</v>
      </c>
      <c r="AA19" s="1">
        <v>478.88</v>
      </c>
      <c r="AB19" s="1">
        <v>0</v>
      </c>
      <c r="AC19" s="1">
        <v>0</v>
      </c>
      <c r="AD19" s="1">
        <v>0</v>
      </c>
      <c r="AE19" s="1">
        <v>7</v>
      </c>
    </row>
    <row r="20" spans="1:31" x14ac:dyDescent="0.35">
      <c r="A20" s="2" t="s">
        <v>61</v>
      </c>
      <c r="B20" s="5">
        <v>2974</v>
      </c>
      <c r="C20" s="2" t="s">
        <v>62</v>
      </c>
      <c r="D20" s="1">
        <v>375000</v>
      </c>
      <c r="E20" s="1">
        <v>111033</v>
      </c>
      <c r="F20" s="1">
        <v>0</v>
      </c>
      <c r="G20" s="1">
        <v>0</v>
      </c>
      <c r="H20" s="1">
        <v>0</v>
      </c>
      <c r="I20" s="1">
        <v>11657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9</v>
      </c>
    </row>
    <row r="21" spans="1:31" x14ac:dyDescent="0.35">
      <c r="A21" s="2" t="s">
        <v>63</v>
      </c>
      <c r="B21" s="5">
        <v>3018</v>
      </c>
      <c r="C21" s="2" t="s">
        <v>64</v>
      </c>
      <c r="D21" s="1">
        <v>650000</v>
      </c>
      <c r="E21" s="1">
        <v>2457921</v>
      </c>
      <c r="F21" s="1">
        <v>179688</v>
      </c>
      <c r="G21" s="1">
        <v>0</v>
      </c>
      <c r="H21" s="1">
        <v>0</v>
      </c>
      <c r="I21" s="1">
        <v>0</v>
      </c>
      <c r="J21" s="1">
        <v>0</v>
      </c>
      <c r="K21" s="1">
        <v>770</v>
      </c>
      <c r="L21" s="1">
        <v>27034.41</v>
      </c>
      <c r="M21" s="1">
        <v>0</v>
      </c>
      <c r="N21" s="1">
        <v>0</v>
      </c>
      <c r="O21" s="1">
        <v>0</v>
      </c>
      <c r="P21" s="1">
        <v>347.83</v>
      </c>
      <c r="Q21" s="1">
        <v>0</v>
      </c>
      <c r="R21" s="1">
        <v>10143</v>
      </c>
      <c r="S21" s="1">
        <v>0</v>
      </c>
      <c r="T21" s="1">
        <v>0</v>
      </c>
      <c r="U21" s="1">
        <v>0</v>
      </c>
      <c r="V21" s="1">
        <v>0</v>
      </c>
      <c r="W21" s="1">
        <v>6086</v>
      </c>
      <c r="X21" s="1">
        <v>15242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8</v>
      </c>
    </row>
    <row r="22" spans="1:31" x14ac:dyDescent="0.35">
      <c r="A22" s="2" t="s">
        <v>65</v>
      </c>
      <c r="B22" s="5">
        <v>3025</v>
      </c>
      <c r="C22" s="2" t="s">
        <v>45</v>
      </c>
      <c r="D22" s="1">
        <v>6529200</v>
      </c>
      <c r="E22" s="1">
        <v>5256344</v>
      </c>
      <c r="F22" s="1">
        <v>0</v>
      </c>
      <c r="G22" s="1">
        <v>107803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30</v>
      </c>
    </row>
    <row r="23" spans="1:31" x14ac:dyDescent="0.35">
      <c r="A23" s="2" t="s">
        <v>66</v>
      </c>
      <c r="B23" s="5">
        <v>3036</v>
      </c>
      <c r="C23" s="2" t="s">
        <v>67</v>
      </c>
      <c r="D23" s="1">
        <v>4250000</v>
      </c>
      <c r="E23" s="1">
        <v>50000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1</v>
      </c>
    </row>
    <row r="24" spans="1:31" x14ac:dyDescent="0.35">
      <c r="A24" s="2" t="s">
        <v>68</v>
      </c>
      <c r="B24" s="5">
        <v>3066</v>
      </c>
      <c r="C24" s="2" t="s">
        <v>69</v>
      </c>
      <c r="D24" s="1">
        <v>2813000</v>
      </c>
      <c r="E24" s="1">
        <v>3999271</v>
      </c>
      <c r="F24" s="1">
        <v>91151</v>
      </c>
      <c r="G24" s="1">
        <v>0</v>
      </c>
      <c r="H24" s="1">
        <v>9968</v>
      </c>
      <c r="I24" s="1">
        <v>14999</v>
      </c>
      <c r="J24" s="1">
        <v>0</v>
      </c>
      <c r="K24" s="1">
        <v>19758</v>
      </c>
      <c r="L24" s="1">
        <v>3854</v>
      </c>
      <c r="M24" s="1">
        <v>0</v>
      </c>
      <c r="N24" s="1">
        <v>74385</v>
      </c>
      <c r="O24" s="1">
        <v>0</v>
      </c>
      <c r="P24" s="1">
        <v>13772</v>
      </c>
      <c r="Q24" s="1">
        <v>0</v>
      </c>
      <c r="R24" s="1">
        <v>2934</v>
      </c>
      <c r="S24" s="1">
        <v>0</v>
      </c>
      <c r="T24" s="1">
        <v>776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14</v>
      </c>
    </row>
    <row r="25" spans="1:31" x14ac:dyDescent="0.35">
      <c r="A25" s="2" t="s">
        <v>70</v>
      </c>
      <c r="B25" s="5">
        <v>3067</v>
      </c>
      <c r="C25" s="2" t="s">
        <v>57</v>
      </c>
      <c r="D25" s="1">
        <v>873000</v>
      </c>
      <c r="E25" s="1">
        <v>3725658</v>
      </c>
      <c r="F25" s="1">
        <v>0</v>
      </c>
      <c r="G25" s="1">
        <v>65562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15</v>
      </c>
    </row>
    <row r="26" spans="1:31" x14ac:dyDescent="0.35">
      <c r="A26" s="2" t="s">
        <v>71</v>
      </c>
      <c r="B26" s="5">
        <v>3068</v>
      </c>
      <c r="C26" s="2" t="s">
        <v>72</v>
      </c>
      <c r="D26" s="1">
        <v>3885800</v>
      </c>
      <c r="E26" s="1">
        <v>4388437</v>
      </c>
      <c r="F26" s="1">
        <v>450130</v>
      </c>
      <c r="G26" s="1">
        <v>0</v>
      </c>
      <c r="H26" s="1">
        <v>0</v>
      </c>
      <c r="I26" s="1">
        <v>24061</v>
      </c>
      <c r="J26" s="1">
        <v>4746</v>
      </c>
      <c r="K26" s="1">
        <v>24673</v>
      </c>
      <c r="L26" s="1">
        <v>7711</v>
      </c>
      <c r="M26" s="1">
        <v>0</v>
      </c>
      <c r="N26" s="1">
        <v>92057</v>
      </c>
      <c r="O26" s="1">
        <v>22986</v>
      </c>
      <c r="P26" s="1">
        <v>3712</v>
      </c>
      <c r="Q26" s="1">
        <v>23</v>
      </c>
      <c r="R26" s="1">
        <v>19734</v>
      </c>
      <c r="S26" s="1">
        <v>0</v>
      </c>
      <c r="T26" s="1">
        <v>13091</v>
      </c>
      <c r="U26" s="1">
        <v>0</v>
      </c>
      <c r="V26" s="1">
        <v>0</v>
      </c>
      <c r="W26" s="1">
        <v>1637</v>
      </c>
      <c r="X26" s="1">
        <v>1316</v>
      </c>
      <c r="Y26" s="1">
        <v>0</v>
      </c>
      <c r="Z26" s="1">
        <v>0</v>
      </c>
      <c r="AA26" s="1">
        <v>802.44</v>
      </c>
      <c r="AB26" s="1">
        <v>0</v>
      </c>
      <c r="AC26" s="1">
        <v>0</v>
      </c>
      <c r="AD26" s="1">
        <v>0</v>
      </c>
      <c r="AE26" s="1">
        <v>4</v>
      </c>
    </row>
    <row r="27" spans="1:31" x14ac:dyDescent="0.35">
      <c r="A27" s="2" t="s">
        <v>73</v>
      </c>
      <c r="B27" s="5">
        <v>3069</v>
      </c>
      <c r="C27" s="2" t="s">
        <v>74</v>
      </c>
      <c r="D27" s="1">
        <v>405000</v>
      </c>
      <c r="E27" s="1">
        <v>39717</v>
      </c>
      <c r="F27" s="1">
        <v>241</v>
      </c>
      <c r="G27" s="1">
        <v>0</v>
      </c>
      <c r="H27" s="1">
        <v>0</v>
      </c>
      <c r="I27" s="1">
        <v>12073</v>
      </c>
      <c r="J27" s="1">
        <v>0</v>
      </c>
      <c r="K27" s="1">
        <v>195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298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4</v>
      </c>
    </row>
    <row r="28" spans="1:31" x14ac:dyDescent="0.35">
      <c r="A28" s="2" t="s">
        <v>75</v>
      </c>
      <c r="B28" s="5">
        <v>3095</v>
      </c>
      <c r="C28" s="2" t="s">
        <v>76</v>
      </c>
      <c r="D28" s="1">
        <v>1480000</v>
      </c>
      <c r="E28" s="1">
        <v>442109</v>
      </c>
      <c r="F28" s="1">
        <v>14610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3270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15</v>
      </c>
    </row>
    <row r="29" spans="1:31" x14ac:dyDescent="0.35">
      <c r="A29" s="2" t="s">
        <v>77</v>
      </c>
      <c r="B29" s="5">
        <v>3097</v>
      </c>
      <c r="C29" s="2" t="s">
        <v>78</v>
      </c>
      <c r="D29" s="1">
        <v>3000000</v>
      </c>
      <c r="E29" s="1">
        <v>1322048</v>
      </c>
      <c r="F29" s="1">
        <v>258763.18</v>
      </c>
      <c r="G29" s="1">
        <v>290.22000000000003</v>
      </c>
      <c r="H29" s="1">
        <v>3781.55</v>
      </c>
      <c r="I29" s="1">
        <v>395.5</v>
      </c>
      <c r="J29" s="1">
        <v>0</v>
      </c>
      <c r="K29" s="1">
        <v>19973.759999999998</v>
      </c>
      <c r="L29" s="1">
        <v>1522.2</v>
      </c>
      <c r="M29" s="1">
        <v>0</v>
      </c>
      <c r="N29" s="1">
        <v>8511.67</v>
      </c>
      <c r="O29" s="1">
        <v>48866.36</v>
      </c>
      <c r="P29" s="1">
        <v>36562.31</v>
      </c>
      <c r="Q29" s="1">
        <v>0</v>
      </c>
      <c r="R29" s="1">
        <v>37367.769999999997</v>
      </c>
      <c r="S29" s="1">
        <v>0</v>
      </c>
      <c r="T29" s="1">
        <v>0</v>
      </c>
      <c r="U29" s="1">
        <v>588.9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19.41</v>
      </c>
      <c r="AB29" s="1">
        <v>100897.4</v>
      </c>
      <c r="AC29" s="1">
        <v>0</v>
      </c>
      <c r="AD29" s="1">
        <v>0</v>
      </c>
      <c r="AE29" s="1">
        <v>2</v>
      </c>
    </row>
    <row r="30" spans="1:31" x14ac:dyDescent="0.35">
      <c r="A30" s="2" t="s">
        <v>79</v>
      </c>
      <c r="B30" s="5">
        <v>3100</v>
      </c>
      <c r="C30" s="2" t="s">
        <v>80</v>
      </c>
      <c r="D30" s="1">
        <v>250000</v>
      </c>
      <c r="E30" s="1">
        <v>244613</v>
      </c>
      <c r="F30" s="1">
        <v>32304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3672</v>
      </c>
      <c r="Y30" s="1">
        <v>0</v>
      </c>
      <c r="Z30" s="1">
        <v>0</v>
      </c>
      <c r="AA30" s="1">
        <v>0</v>
      </c>
      <c r="AB30" s="1">
        <v>0</v>
      </c>
      <c r="AC30" s="1">
        <v>1354</v>
      </c>
      <c r="AD30" s="1">
        <v>0</v>
      </c>
      <c r="AE30" s="1">
        <v>8</v>
      </c>
    </row>
    <row r="31" spans="1:31" x14ac:dyDescent="0.35">
      <c r="A31" s="2" t="s">
        <v>81</v>
      </c>
      <c r="B31" s="5">
        <v>3114</v>
      </c>
      <c r="C31" s="2" t="s">
        <v>82</v>
      </c>
      <c r="D31" s="1">
        <v>2800000</v>
      </c>
      <c r="E31" s="1">
        <v>1334622</v>
      </c>
      <c r="F31" s="1">
        <v>0</v>
      </c>
      <c r="G31" s="1">
        <v>19128</v>
      </c>
      <c r="H31" s="1">
        <v>6599</v>
      </c>
      <c r="I31" s="1">
        <v>0</v>
      </c>
      <c r="J31" s="1">
        <v>370</v>
      </c>
      <c r="K31" s="1">
        <v>319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38</v>
      </c>
    </row>
    <row r="32" spans="1:31" x14ac:dyDescent="0.35">
      <c r="A32" s="2" t="s">
        <v>83</v>
      </c>
      <c r="B32" s="5">
        <v>3122</v>
      </c>
      <c r="C32" s="2" t="s">
        <v>84</v>
      </c>
      <c r="D32" s="1">
        <v>83400</v>
      </c>
      <c r="E32" s="1">
        <v>60000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</row>
    <row r="33" spans="1:31" x14ac:dyDescent="0.35">
      <c r="A33" s="2" t="s">
        <v>85</v>
      </c>
      <c r="B33" s="5">
        <v>3134</v>
      </c>
      <c r="C33" s="2" t="s">
        <v>86</v>
      </c>
      <c r="D33" s="1">
        <v>7546000</v>
      </c>
      <c r="E33" s="1">
        <v>6925106</v>
      </c>
      <c r="F33" s="1">
        <v>192058</v>
      </c>
      <c r="G33" s="1">
        <v>0</v>
      </c>
      <c r="H33" s="1">
        <v>57211</v>
      </c>
      <c r="I33" s="1">
        <v>16606</v>
      </c>
      <c r="J33" s="1">
        <v>338</v>
      </c>
      <c r="K33" s="1">
        <v>65229</v>
      </c>
      <c r="L33" s="1">
        <v>0</v>
      </c>
      <c r="M33" s="1">
        <v>0</v>
      </c>
      <c r="N33" s="1">
        <v>14697</v>
      </c>
      <c r="O33" s="1">
        <v>33356</v>
      </c>
      <c r="P33" s="1">
        <v>4301</v>
      </c>
      <c r="Q33" s="1">
        <v>68248</v>
      </c>
      <c r="R33" s="1">
        <v>27999</v>
      </c>
      <c r="S33" s="1">
        <v>246762</v>
      </c>
      <c r="T33" s="1">
        <v>733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125</v>
      </c>
      <c r="AD33" s="1">
        <v>0</v>
      </c>
      <c r="AE33" s="1">
        <v>7</v>
      </c>
    </row>
    <row r="34" spans="1:31" x14ac:dyDescent="0.35">
      <c r="A34" s="2" t="s">
        <v>87</v>
      </c>
      <c r="B34" s="5">
        <v>3141</v>
      </c>
      <c r="C34" s="2" t="s">
        <v>82</v>
      </c>
      <c r="D34" s="1">
        <v>825000</v>
      </c>
      <c r="E34" s="1">
        <v>1037912</v>
      </c>
      <c r="F34" s="1">
        <v>30352</v>
      </c>
      <c r="G34" s="1">
        <v>0</v>
      </c>
      <c r="H34" s="1">
        <v>117</v>
      </c>
      <c r="I34" s="1">
        <v>0</v>
      </c>
      <c r="J34" s="1">
        <v>459</v>
      </c>
      <c r="K34" s="1">
        <v>281</v>
      </c>
      <c r="L34" s="1">
        <v>1150</v>
      </c>
      <c r="M34" s="1">
        <v>0</v>
      </c>
      <c r="N34" s="1">
        <v>0</v>
      </c>
      <c r="O34" s="1">
        <v>0</v>
      </c>
      <c r="P34" s="1">
        <v>4533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17</v>
      </c>
    </row>
    <row r="35" spans="1:31" x14ac:dyDescent="0.35">
      <c r="A35" s="2" t="s">
        <v>88</v>
      </c>
      <c r="B35" s="5">
        <v>3150</v>
      </c>
      <c r="C35" s="2" t="s">
        <v>89</v>
      </c>
      <c r="D35" s="1">
        <v>700000</v>
      </c>
      <c r="E35" s="1">
        <v>-503394</v>
      </c>
      <c r="F35" s="1">
        <v>38504.32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519.79999999999995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1</v>
      </c>
    </row>
    <row r="36" spans="1:31" x14ac:dyDescent="0.35">
      <c r="A36" s="2" t="s">
        <v>90</v>
      </c>
      <c r="B36" s="5">
        <v>3230</v>
      </c>
      <c r="C36" s="2" t="s">
        <v>91</v>
      </c>
      <c r="D36" s="1">
        <v>3885800</v>
      </c>
      <c r="E36" s="1">
        <v>3540483</v>
      </c>
      <c r="F36" s="1">
        <v>146209</v>
      </c>
      <c r="G36" s="1">
        <v>0</v>
      </c>
      <c r="H36" s="1">
        <v>0</v>
      </c>
      <c r="I36" s="1">
        <v>0</v>
      </c>
      <c r="J36" s="1">
        <v>0</v>
      </c>
      <c r="K36" s="1">
        <v>13175</v>
      </c>
      <c r="L36" s="1">
        <v>35381</v>
      </c>
      <c r="M36" s="1">
        <v>0</v>
      </c>
      <c r="N36" s="1">
        <v>4383</v>
      </c>
      <c r="O36" s="1">
        <v>12433</v>
      </c>
      <c r="P36" s="1">
        <v>19452</v>
      </c>
      <c r="Q36" s="1">
        <v>1900</v>
      </c>
      <c r="R36" s="1">
        <v>11176</v>
      </c>
      <c r="S36" s="1">
        <v>0</v>
      </c>
      <c r="T36" s="1">
        <v>4</v>
      </c>
      <c r="U36" s="1">
        <v>0</v>
      </c>
      <c r="V36" s="1">
        <v>0</v>
      </c>
      <c r="W36" s="1">
        <v>2373</v>
      </c>
      <c r="X36" s="1">
        <v>548</v>
      </c>
      <c r="Y36" s="1">
        <v>0</v>
      </c>
      <c r="Z36" s="1">
        <v>0</v>
      </c>
      <c r="AA36" s="1">
        <v>6293</v>
      </c>
      <c r="AB36" s="1">
        <v>0</v>
      </c>
      <c r="AC36" s="1">
        <v>0</v>
      </c>
      <c r="AD36" s="1">
        <v>0</v>
      </c>
      <c r="AE36" s="1">
        <v>13</v>
      </c>
    </row>
    <row r="37" spans="1:31" x14ac:dyDescent="0.35">
      <c r="A37" s="2" t="s">
        <v>92</v>
      </c>
      <c r="B37" s="5">
        <v>3232</v>
      </c>
      <c r="C37" s="2" t="s">
        <v>32</v>
      </c>
      <c r="D37" s="2"/>
      <c r="E37" s="1">
        <v>2409055</v>
      </c>
      <c r="F37" s="1">
        <v>0</v>
      </c>
      <c r="G37" s="1">
        <v>5796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15</v>
      </c>
    </row>
    <row r="38" spans="1:31" x14ac:dyDescent="0.35">
      <c r="A38" s="2" t="s">
        <v>93</v>
      </c>
      <c r="B38" s="5">
        <v>3233</v>
      </c>
      <c r="C38" s="2" t="s">
        <v>94</v>
      </c>
      <c r="D38" s="1">
        <v>255000</v>
      </c>
      <c r="E38" s="1">
        <v>131378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</row>
    <row r="39" spans="1:31" x14ac:dyDescent="0.35">
      <c r="A39" s="2" t="s">
        <v>95</v>
      </c>
      <c r="B39" s="5">
        <v>3235</v>
      </c>
      <c r="C39" s="2" t="s">
        <v>67</v>
      </c>
      <c r="D39" s="1">
        <v>7955000</v>
      </c>
      <c r="E39" s="1">
        <v>2644083</v>
      </c>
      <c r="F39" s="1">
        <v>491524</v>
      </c>
      <c r="G39" s="1">
        <v>0</v>
      </c>
      <c r="H39" s="1">
        <v>251</v>
      </c>
      <c r="I39" s="1">
        <v>0</v>
      </c>
      <c r="J39" s="1">
        <v>3958</v>
      </c>
      <c r="K39" s="1">
        <v>6644</v>
      </c>
      <c r="L39" s="1">
        <v>56636</v>
      </c>
      <c r="M39" s="1">
        <v>4155</v>
      </c>
      <c r="N39" s="1">
        <v>44304</v>
      </c>
      <c r="O39" s="1">
        <v>31819</v>
      </c>
      <c r="P39" s="1">
        <v>4311</v>
      </c>
      <c r="Q39" s="1">
        <v>15314</v>
      </c>
      <c r="R39" s="1">
        <v>55794</v>
      </c>
      <c r="S39" s="1">
        <v>0</v>
      </c>
      <c r="T39" s="1">
        <v>724</v>
      </c>
      <c r="U39" s="1">
        <v>10</v>
      </c>
      <c r="V39" s="1">
        <v>0</v>
      </c>
      <c r="W39" s="1">
        <v>8784</v>
      </c>
      <c r="X39" s="1">
        <v>275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4</v>
      </c>
    </row>
    <row r="40" spans="1:31" x14ac:dyDescent="0.35">
      <c r="A40" s="2" t="s">
        <v>96</v>
      </c>
      <c r="B40" s="5">
        <v>3244</v>
      </c>
      <c r="C40" s="2" t="s">
        <v>97</v>
      </c>
      <c r="D40" s="1">
        <v>5197000</v>
      </c>
      <c r="E40" s="1">
        <v>1659734</v>
      </c>
      <c r="F40" s="1">
        <v>140017</v>
      </c>
      <c r="G40" s="1">
        <v>0</v>
      </c>
      <c r="H40" s="1">
        <v>0</v>
      </c>
      <c r="I40" s="1">
        <v>331</v>
      </c>
      <c r="J40" s="1">
        <v>0</v>
      </c>
      <c r="K40" s="1">
        <v>33167</v>
      </c>
      <c r="L40" s="1">
        <v>3979</v>
      </c>
      <c r="M40" s="1">
        <v>0</v>
      </c>
      <c r="N40" s="1">
        <v>21583</v>
      </c>
      <c r="O40" s="1">
        <v>26776</v>
      </c>
      <c r="P40" s="1">
        <v>1038</v>
      </c>
      <c r="Q40" s="1">
        <v>0</v>
      </c>
      <c r="R40" s="1">
        <v>30712</v>
      </c>
      <c r="S40" s="1">
        <v>0</v>
      </c>
      <c r="T40" s="1">
        <v>2625</v>
      </c>
      <c r="U40" s="1">
        <v>0</v>
      </c>
      <c r="V40" s="1">
        <v>0</v>
      </c>
      <c r="W40" s="1">
        <v>2842</v>
      </c>
      <c r="X40" s="1">
        <v>0</v>
      </c>
      <c r="Y40" s="1">
        <v>38993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4</v>
      </c>
    </row>
    <row r="41" spans="1:31" x14ac:dyDescent="0.35">
      <c r="A41" s="2" t="s">
        <v>98</v>
      </c>
      <c r="B41" s="5">
        <v>3251</v>
      </c>
      <c r="C41" s="2" t="s">
        <v>67</v>
      </c>
      <c r="D41" s="1">
        <v>2750000</v>
      </c>
      <c r="E41" s="1">
        <v>4872233</v>
      </c>
      <c r="F41" s="1">
        <v>0</v>
      </c>
      <c r="G41" s="1">
        <v>0</v>
      </c>
      <c r="H41" s="1">
        <v>64454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32781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19</v>
      </c>
    </row>
    <row r="42" spans="1:31" x14ac:dyDescent="0.35">
      <c r="A42" s="2" t="s">
        <v>99</v>
      </c>
      <c r="B42" s="5">
        <v>3253</v>
      </c>
      <c r="C42" s="2" t="s">
        <v>100</v>
      </c>
      <c r="D42" s="1">
        <v>1672200</v>
      </c>
      <c r="E42" s="1">
        <v>1836427</v>
      </c>
      <c r="F42" s="1">
        <v>59071.65</v>
      </c>
      <c r="G42" s="1">
        <v>340.14</v>
      </c>
      <c r="H42" s="1">
        <v>0</v>
      </c>
      <c r="I42" s="1">
        <v>0</v>
      </c>
      <c r="J42" s="1">
        <v>2395.0100000000002</v>
      </c>
      <c r="K42" s="1">
        <v>4041.49</v>
      </c>
      <c r="L42" s="1">
        <v>9391.9699999999993</v>
      </c>
      <c r="M42" s="1">
        <v>9474.61</v>
      </c>
      <c r="N42" s="1">
        <v>11696.08</v>
      </c>
      <c r="O42" s="1">
        <v>0</v>
      </c>
      <c r="P42" s="1">
        <v>713.44</v>
      </c>
      <c r="Q42" s="1">
        <v>0</v>
      </c>
      <c r="R42" s="1">
        <v>22610.45</v>
      </c>
      <c r="S42" s="1">
        <v>0</v>
      </c>
      <c r="T42" s="1">
        <v>55.01</v>
      </c>
      <c r="U42" s="1">
        <v>88.61</v>
      </c>
      <c r="V42" s="1">
        <v>0</v>
      </c>
      <c r="W42" s="1">
        <v>11.3</v>
      </c>
      <c r="X42" s="1">
        <v>0</v>
      </c>
      <c r="Y42" s="1">
        <v>0</v>
      </c>
      <c r="Z42" s="1">
        <v>0</v>
      </c>
      <c r="AA42" s="1">
        <v>1044.07</v>
      </c>
      <c r="AB42" s="1">
        <v>20619.52</v>
      </c>
      <c r="AC42" s="1">
        <v>0</v>
      </c>
      <c r="AD42" s="1">
        <v>0</v>
      </c>
      <c r="AE42" s="1">
        <v>13</v>
      </c>
    </row>
    <row r="43" spans="1:31" x14ac:dyDescent="0.35">
      <c r="A43" s="2" t="s">
        <v>101</v>
      </c>
      <c r="B43" s="5">
        <v>3268</v>
      </c>
      <c r="C43" s="2" t="s">
        <v>102</v>
      </c>
      <c r="D43" s="1">
        <v>283448</v>
      </c>
      <c r="E43" s="1">
        <v>97681</v>
      </c>
      <c r="F43" s="1">
        <v>18897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1290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6</v>
      </c>
    </row>
    <row r="44" spans="1:31" x14ac:dyDescent="0.35">
      <c r="A44" s="2" t="s">
        <v>103</v>
      </c>
      <c r="B44" s="5">
        <v>3275</v>
      </c>
      <c r="C44" s="2" t="s">
        <v>43</v>
      </c>
      <c r="D44" s="1">
        <v>3062000</v>
      </c>
      <c r="E44" s="1">
        <v>10317200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15</v>
      </c>
    </row>
    <row r="45" spans="1:31" x14ac:dyDescent="0.35">
      <c r="A45" s="2" t="s">
        <v>104</v>
      </c>
      <c r="B45" s="5">
        <v>3290</v>
      </c>
      <c r="C45" s="2" t="s">
        <v>105</v>
      </c>
      <c r="D45" s="1">
        <v>3550360</v>
      </c>
      <c r="E45" s="1">
        <v>5150669</v>
      </c>
      <c r="F45" s="1">
        <v>259938</v>
      </c>
      <c r="G45" s="1">
        <v>0</v>
      </c>
      <c r="H45" s="1">
        <v>12531</v>
      </c>
      <c r="I45" s="1">
        <v>3087</v>
      </c>
      <c r="J45" s="1">
        <v>2196</v>
      </c>
      <c r="K45" s="1">
        <v>61193</v>
      </c>
      <c r="L45" s="1">
        <v>21771</v>
      </c>
      <c r="M45" s="1">
        <v>0</v>
      </c>
      <c r="N45" s="1">
        <v>25849</v>
      </c>
      <c r="O45" s="1">
        <v>0</v>
      </c>
      <c r="P45" s="1">
        <v>4973</v>
      </c>
      <c r="Q45" s="1">
        <v>0</v>
      </c>
      <c r="R45" s="1">
        <v>81735</v>
      </c>
      <c r="S45" s="1">
        <v>0</v>
      </c>
      <c r="T45" s="1">
        <v>4454</v>
      </c>
      <c r="U45" s="1">
        <v>0</v>
      </c>
      <c r="V45" s="1">
        <v>0</v>
      </c>
      <c r="W45" s="1">
        <v>715</v>
      </c>
      <c r="X45" s="1">
        <v>0</v>
      </c>
      <c r="Y45" s="1">
        <v>2081.23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7</v>
      </c>
    </row>
    <row r="46" spans="1:31" x14ac:dyDescent="0.35">
      <c r="A46" s="2" t="s">
        <v>106</v>
      </c>
      <c r="B46" s="5">
        <v>3318</v>
      </c>
      <c r="C46" s="2" t="s">
        <v>64</v>
      </c>
      <c r="D46" s="1">
        <v>4284000</v>
      </c>
      <c r="E46" s="1">
        <v>913440</v>
      </c>
      <c r="F46" s="1">
        <v>0</v>
      </c>
      <c r="G46" s="1">
        <v>366</v>
      </c>
      <c r="H46" s="1">
        <v>0</v>
      </c>
      <c r="I46" s="1">
        <v>690</v>
      </c>
      <c r="J46" s="1">
        <v>0</v>
      </c>
      <c r="K46" s="1">
        <v>25263</v>
      </c>
      <c r="L46" s="1">
        <v>39113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27429</v>
      </c>
      <c r="S46" s="1">
        <v>62</v>
      </c>
      <c r="T46" s="1">
        <v>0</v>
      </c>
      <c r="U46" s="1">
        <v>0</v>
      </c>
      <c r="V46" s="1">
        <v>0</v>
      </c>
      <c r="W46" s="1">
        <v>0</v>
      </c>
      <c r="X46" s="1">
        <v>17726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9</v>
      </c>
    </row>
    <row r="47" spans="1:31" x14ac:dyDescent="0.35">
      <c r="A47" s="2" t="s">
        <v>107</v>
      </c>
      <c r="B47" s="5">
        <v>3338</v>
      </c>
      <c r="C47" s="2" t="s">
        <v>57</v>
      </c>
      <c r="D47" s="1">
        <v>2508000</v>
      </c>
      <c r="E47" s="1">
        <v>-12597</v>
      </c>
      <c r="F47" s="1">
        <v>70.540000000000006</v>
      </c>
      <c r="G47" s="1">
        <v>0</v>
      </c>
      <c r="H47" s="1">
        <v>0</v>
      </c>
      <c r="I47" s="1">
        <v>0</v>
      </c>
      <c r="J47" s="1">
        <v>0</v>
      </c>
      <c r="K47" s="1">
        <v>1091.6300000000001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</row>
    <row r="48" spans="1:31" x14ac:dyDescent="0.35">
      <c r="A48" s="2" t="s">
        <v>108</v>
      </c>
      <c r="B48" s="5">
        <v>3360</v>
      </c>
      <c r="C48" s="2" t="s">
        <v>105</v>
      </c>
      <c r="D48" s="1">
        <v>9352900</v>
      </c>
      <c r="E48" s="1">
        <v>50000</v>
      </c>
      <c r="F48" s="1">
        <v>254294</v>
      </c>
      <c r="G48" s="1">
        <v>0</v>
      </c>
      <c r="H48" s="1">
        <v>0</v>
      </c>
      <c r="I48" s="1">
        <v>1986</v>
      </c>
      <c r="J48" s="1">
        <v>0</v>
      </c>
      <c r="K48" s="1">
        <v>113218</v>
      </c>
      <c r="L48" s="1">
        <v>191060</v>
      </c>
      <c r="M48" s="1">
        <v>0</v>
      </c>
      <c r="N48" s="1">
        <v>24695</v>
      </c>
      <c r="O48" s="1">
        <v>0</v>
      </c>
      <c r="P48" s="1">
        <v>32548</v>
      </c>
      <c r="Q48" s="1">
        <v>0</v>
      </c>
      <c r="R48" s="1">
        <v>12724</v>
      </c>
      <c r="S48" s="1">
        <v>0</v>
      </c>
      <c r="T48" s="1">
        <v>1226</v>
      </c>
      <c r="U48" s="1">
        <v>0</v>
      </c>
      <c r="V48" s="1">
        <v>0</v>
      </c>
      <c r="W48" s="1">
        <v>7775</v>
      </c>
      <c r="X48" s="1">
        <v>3067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2</v>
      </c>
    </row>
    <row r="49" spans="1:31" x14ac:dyDescent="0.35">
      <c r="A49" s="2" t="s">
        <v>109</v>
      </c>
      <c r="B49" s="5">
        <v>3412</v>
      </c>
      <c r="C49" s="2" t="s">
        <v>110</v>
      </c>
      <c r="D49" s="1">
        <v>1339000</v>
      </c>
      <c r="E49" s="1">
        <v>929274</v>
      </c>
      <c r="F49" s="1">
        <v>0</v>
      </c>
      <c r="G49" s="1">
        <v>0</v>
      </c>
      <c r="H49" s="1">
        <v>0</v>
      </c>
      <c r="I49" s="1">
        <v>59527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10</v>
      </c>
    </row>
    <row r="50" spans="1:31" x14ac:dyDescent="0.35">
      <c r="A50" s="2" t="s">
        <v>111</v>
      </c>
      <c r="B50" s="5">
        <v>3455</v>
      </c>
      <c r="C50" s="2" t="s">
        <v>112</v>
      </c>
      <c r="D50" s="1">
        <v>2933000</v>
      </c>
      <c r="E50" s="1">
        <v>4142318</v>
      </c>
      <c r="F50" s="1">
        <v>87761.72</v>
      </c>
      <c r="G50" s="1">
        <v>3718.56</v>
      </c>
      <c r="H50" s="1">
        <v>0</v>
      </c>
      <c r="I50" s="1">
        <v>0</v>
      </c>
      <c r="J50" s="1">
        <v>0</v>
      </c>
      <c r="K50" s="1">
        <v>4923.96</v>
      </c>
      <c r="L50" s="1">
        <v>1397.46</v>
      </c>
      <c r="M50" s="1">
        <v>0</v>
      </c>
      <c r="N50" s="1">
        <v>957.26</v>
      </c>
      <c r="O50" s="1">
        <v>0</v>
      </c>
      <c r="P50" s="1">
        <v>783.11</v>
      </c>
      <c r="Q50" s="1">
        <v>1868.48</v>
      </c>
      <c r="R50" s="1">
        <v>698.05</v>
      </c>
      <c r="S50" s="1">
        <v>0</v>
      </c>
      <c r="T50" s="1">
        <v>873.96</v>
      </c>
      <c r="U50" s="1">
        <v>0</v>
      </c>
      <c r="V50" s="1">
        <v>0</v>
      </c>
      <c r="W50" s="1">
        <v>0</v>
      </c>
      <c r="X50" s="1">
        <v>0</v>
      </c>
      <c r="Y50" s="1">
        <v>26.44</v>
      </c>
      <c r="Z50" s="1">
        <v>0</v>
      </c>
      <c r="AA50" s="1">
        <v>0</v>
      </c>
      <c r="AB50" s="1">
        <v>759.22</v>
      </c>
      <c r="AC50" s="1">
        <v>0</v>
      </c>
      <c r="AD50" s="1">
        <v>16.600000000000001</v>
      </c>
      <c r="AE50" s="1">
        <v>15</v>
      </c>
    </row>
    <row r="51" spans="1:31" x14ac:dyDescent="0.35">
      <c r="A51" s="2" t="s">
        <v>113</v>
      </c>
      <c r="B51" s="5">
        <v>3458</v>
      </c>
      <c r="C51" s="2" t="s">
        <v>86</v>
      </c>
      <c r="D51" s="1">
        <v>525000</v>
      </c>
      <c r="E51" s="1">
        <v>117875</v>
      </c>
      <c r="F51" s="1">
        <v>0</v>
      </c>
      <c r="G51" s="1">
        <v>0</v>
      </c>
      <c r="H51" s="1">
        <v>44710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3</v>
      </c>
    </row>
    <row r="52" spans="1:31" x14ac:dyDescent="0.35">
      <c r="A52" s="2" t="s">
        <v>114</v>
      </c>
      <c r="B52" s="5">
        <v>3474</v>
      </c>
      <c r="C52" s="2" t="s">
        <v>115</v>
      </c>
      <c r="D52" s="1">
        <v>4347900</v>
      </c>
      <c r="E52" s="1">
        <v>5707624</v>
      </c>
      <c r="F52" s="1">
        <v>153342</v>
      </c>
      <c r="G52" s="1">
        <v>0</v>
      </c>
      <c r="H52" s="1">
        <v>0</v>
      </c>
      <c r="I52" s="1">
        <v>0</v>
      </c>
      <c r="J52" s="1">
        <v>0</v>
      </c>
      <c r="K52" s="1">
        <v>12682</v>
      </c>
      <c r="L52" s="1">
        <v>0</v>
      </c>
      <c r="M52" s="1">
        <v>24399</v>
      </c>
      <c r="N52" s="1">
        <v>0</v>
      </c>
      <c r="O52" s="1">
        <v>0</v>
      </c>
      <c r="P52" s="1">
        <v>6055</v>
      </c>
      <c r="Q52" s="1">
        <v>0</v>
      </c>
      <c r="R52" s="1">
        <v>3573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60360</v>
      </c>
      <c r="AC52" s="1">
        <v>0</v>
      </c>
      <c r="AD52" s="1">
        <v>0</v>
      </c>
      <c r="AE52" s="1">
        <v>37</v>
      </c>
    </row>
    <row r="53" spans="1:31" x14ac:dyDescent="0.35">
      <c r="A53" s="2" t="s">
        <v>116</v>
      </c>
      <c r="B53" s="5">
        <v>3660</v>
      </c>
      <c r="C53" s="2" t="s">
        <v>117</v>
      </c>
      <c r="D53" s="1">
        <v>997500</v>
      </c>
      <c r="E53" s="1">
        <v>85901</v>
      </c>
      <c r="F53" s="1">
        <v>43910</v>
      </c>
      <c r="G53" s="1">
        <v>0</v>
      </c>
      <c r="H53" s="1">
        <v>0</v>
      </c>
      <c r="I53" s="1">
        <v>0</v>
      </c>
      <c r="J53" s="1">
        <v>0</v>
      </c>
      <c r="K53" s="1">
        <v>76</v>
      </c>
      <c r="L53" s="1">
        <v>987</v>
      </c>
      <c r="M53" s="1">
        <v>0</v>
      </c>
      <c r="N53" s="1">
        <v>0</v>
      </c>
      <c r="O53" s="1">
        <v>0</v>
      </c>
      <c r="P53" s="1">
        <v>11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2</v>
      </c>
    </row>
    <row r="54" spans="1:31" x14ac:dyDescent="0.35">
      <c r="A54" s="2" t="s">
        <v>118</v>
      </c>
      <c r="B54" s="5">
        <v>3765</v>
      </c>
      <c r="C54" s="2" t="s">
        <v>53</v>
      </c>
      <c r="D54" s="1">
        <v>487000</v>
      </c>
      <c r="E54" s="1">
        <v>9040800</v>
      </c>
      <c r="F54" s="1">
        <v>104536</v>
      </c>
      <c r="G54" s="1">
        <v>0</v>
      </c>
      <c r="H54" s="1">
        <v>0</v>
      </c>
      <c r="I54" s="1">
        <v>0</v>
      </c>
      <c r="J54" s="1">
        <v>8182</v>
      </c>
      <c r="K54" s="1">
        <v>26003</v>
      </c>
      <c r="L54" s="1">
        <v>21229</v>
      </c>
      <c r="M54" s="1">
        <v>0</v>
      </c>
      <c r="N54" s="1">
        <v>528</v>
      </c>
      <c r="O54" s="1">
        <v>18538</v>
      </c>
      <c r="P54" s="1">
        <v>6291</v>
      </c>
      <c r="Q54" s="1">
        <v>40</v>
      </c>
      <c r="R54" s="1">
        <v>16615</v>
      </c>
      <c r="S54" s="1">
        <v>0</v>
      </c>
      <c r="T54" s="1">
        <v>117</v>
      </c>
      <c r="U54" s="1">
        <v>0</v>
      </c>
      <c r="V54" s="1">
        <v>0</v>
      </c>
      <c r="W54" s="1">
        <v>927</v>
      </c>
      <c r="X54" s="1">
        <v>0</v>
      </c>
      <c r="Y54" s="1">
        <v>6569.39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53</v>
      </c>
    </row>
    <row r="55" spans="1:31" x14ac:dyDescent="0.35">
      <c r="A55" s="2" t="s">
        <v>119</v>
      </c>
      <c r="B55" s="5">
        <v>3939</v>
      </c>
      <c r="C55" s="2" t="s">
        <v>120</v>
      </c>
      <c r="D55" s="1">
        <v>4765000</v>
      </c>
      <c r="E55" s="1">
        <v>5195237</v>
      </c>
      <c r="F55" s="1">
        <v>138858</v>
      </c>
      <c r="G55" s="1">
        <v>0</v>
      </c>
      <c r="H55" s="1">
        <v>0</v>
      </c>
      <c r="I55" s="1">
        <v>0</v>
      </c>
      <c r="J55" s="1">
        <v>988</v>
      </c>
      <c r="K55" s="1">
        <v>3990</v>
      </c>
      <c r="L55" s="1">
        <v>0</v>
      </c>
      <c r="M55" s="1">
        <v>0</v>
      </c>
      <c r="N55" s="1">
        <v>3566</v>
      </c>
      <c r="O55" s="1">
        <v>38199</v>
      </c>
      <c r="P55" s="1">
        <v>0</v>
      </c>
      <c r="Q55" s="1">
        <v>0</v>
      </c>
      <c r="R55" s="1">
        <v>15713</v>
      </c>
      <c r="S55" s="1">
        <v>0</v>
      </c>
      <c r="T55" s="1">
        <v>0</v>
      </c>
      <c r="U55" s="1">
        <v>0</v>
      </c>
      <c r="V55" s="1">
        <v>397</v>
      </c>
      <c r="W55" s="1">
        <v>9765</v>
      </c>
      <c r="X55" s="1">
        <v>0</v>
      </c>
      <c r="Y55" s="1">
        <v>38199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18</v>
      </c>
    </row>
    <row r="56" spans="1:31" x14ac:dyDescent="0.35">
      <c r="A56" s="2" t="s">
        <v>121</v>
      </c>
      <c r="B56" s="5">
        <v>4126</v>
      </c>
      <c r="C56" s="2" t="s">
        <v>122</v>
      </c>
      <c r="D56" s="1">
        <v>3011000</v>
      </c>
      <c r="E56" s="1">
        <v>1897013</v>
      </c>
      <c r="F56" s="1">
        <v>0</v>
      </c>
      <c r="G56" s="1">
        <v>43055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25</v>
      </c>
    </row>
    <row r="57" spans="1:31" x14ac:dyDescent="0.35">
      <c r="A57" s="2" t="s">
        <v>123</v>
      </c>
      <c r="B57" s="5">
        <v>4228</v>
      </c>
      <c r="C57" s="2" t="s">
        <v>57</v>
      </c>
      <c r="D57" s="2"/>
      <c r="E57" s="1">
        <v>1231487</v>
      </c>
      <c r="F57" s="1">
        <v>165746.91</v>
      </c>
      <c r="G57" s="1">
        <v>1481.63</v>
      </c>
      <c r="H57" s="1">
        <v>7035.99</v>
      </c>
      <c r="I57" s="1">
        <v>0</v>
      </c>
      <c r="J57" s="1">
        <v>1989.28</v>
      </c>
      <c r="K57" s="1">
        <v>12214.96</v>
      </c>
      <c r="L57" s="1">
        <v>0</v>
      </c>
      <c r="M57" s="1">
        <v>0</v>
      </c>
      <c r="N57" s="1">
        <v>20832.189999999999</v>
      </c>
      <c r="O57" s="1">
        <v>0</v>
      </c>
      <c r="P57" s="1">
        <v>0</v>
      </c>
      <c r="Q57" s="1">
        <v>0</v>
      </c>
      <c r="R57" s="1">
        <v>14337.51</v>
      </c>
      <c r="S57" s="1">
        <v>0</v>
      </c>
      <c r="T57" s="1">
        <v>9.26</v>
      </c>
      <c r="U57" s="1">
        <v>99.84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</row>
    <row r="58" spans="1:31" x14ac:dyDescent="0.35">
      <c r="A58" s="2" t="s">
        <v>124</v>
      </c>
      <c r="B58" s="5">
        <v>4292</v>
      </c>
      <c r="C58" s="2" t="s">
        <v>125</v>
      </c>
      <c r="D58" s="1">
        <v>10300000</v>
      </c>
      <c r="E58" s="1">
        <v>7214819</v>
      </c>
      <c r="F58" s="1">
        <v>126992</v>
      </c>
      <c r="G58" s="1">
        <v>32276</v>
      </c>
      <c r="H58" s="1">
        <v>0</v>
      </c>
      <c r="I58" s="1">
        <v>4224</v>
      </c>
      <c r="J58" s="1">
        <v>205</v>
      </c>
      <c r="K58" s="1">
        <v>52709</v>
      </c>
      <c r="L58" s="1">
        <v>73924</v>
      </c>
      <c r="M58" s="1">
        <v>0</v>
      </c>
      <c r="N58" s="1">
        <v>31807</v>
      </c>
      <c r="O58" s="1">
        <v>0</v>
      </c>
      <c r="P58" s="1">
        <v>25170</v>
      </c>
      <c r="Q58" s="1">
        <v>20824</v>
      </c>
      <c r="R58" s="1">
        <v>1390</v>
      </c>
      <c r="S58" s="1">
        <v>45218</v>
      </c>
      <c r="T58" s="1">
        <v>4823</v>
      </c>
      <c r="U58" s="1">
        <v>0</v>
      </c>
      <c r="V58" s="1">
        <v>0</v>
      </c>
      <c r="W58" s="1">
        <v>3406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2310.5500000000002</v>
      </c>
      <c r="AD58" s="1">
        <v>0</v>
      </c>
      <c r="AE58" s="1">
        <v>14</v>
      </c>
    </row>
    <row r="59" spans="1:31" x14ac:dyDescent="0.35">
      <c r="A59" s="2" t="s">
        <v>108</v>
      </c>
      <c r="B59" s="5">
        <v>4491</v>
      </c>
      <c r="C59" s="2" t="s">
        <v>105</v>
      </c>
      <c r="D59" s="1">
        <v>5422855</v>
      </c>
      <c r="E59" s="1">
        <v>5300000</v>
      </c>
      <c r="F59" s="1">
        <v>95189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3507</v>
      </c>
      <c r="X59" s="1">
        <v>895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2"/>
    </row>
    <row r="60" spans="1:31" x14ac:dyDescent="0.35">
      <c r="A60" s="2" t="s">
        <v>33</v>
      </c>
      <c r="B60" s="5">
        <v>4579</v>
      </c>
      <c r="C60" s="2" t="s">
        <v>34</v>
      </c>
      <c r="D60" s="1">
        <v>9653185</v>
      </c>
      <c r="E60" s="1">
        <v>8970800</v>
      </c>
      <c r="F60" s="1">
        <v>364798.69</v>
      </c>
      <c r="G60" s="1">
        <v>0</v>
      </c>
      <c r="H60" s="1">
        <v>0</v>
      </c>
      <c r="I60" s="1">
        <v>4126.99</v>
      </c>
      <c r="J60" s="1">
        <v>52.35</v>
      </c>
      <c r="K60" s="1">
        <v>53909.82</v>
      </c>
      <c r="L60" s="1">
        <v>68057.259999999995</v>
      </c>
      <c r="M60" s="1">
        <v>0</v>
      </c>
      <c r="N60" s="1">
        <v>8823.08</v>
      </c>
      <c r="O60" s="1">
        <v>1.77</v>
      </c>
      <c r="P60" s="1">
        <v>8536.76</v>
      </c>
      <c r="Q60" s="1">
        <v>0</v>
      </c>
      <c r="R60" s="1">
        <v>4555.26</v>
      </c>
      <c r="S60" s="1">
        <v>0</v>
      </c>
      <c r="T60" s="1">
        <v>285.43</v>
      </c>
      <c r="U60" s="1">
        <v>0</v>
      </c>
      <c r="V60" s="1">
        <v>0</v>
      </c>
      <c r="W60" s="1">
        <v>16888.66</v>
      </c>
      <c r="X60" s="1">
        <v>13930.93</v>
      </c>
      <c r="Y60" s="1">
        <v>196.26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13</v>
      </c>
    </row>
    <row r="62" spans="1:31" x14ac:dyDescent="0.35">
      <c r="C62" s="8" t="s">
        <v>126</v>
      </c>
      <c r="F62" s="9">
        <f>SUM(F2:F61)</f>
        <v>4421478.580000001</v>
      </c>
      <c r="G62" s="9">
        <f t="shared" ref="G62:AD62" si="0">SUM(G2:G61)</f>
        <v>319949.09000000003</v>
      </c>
      <c r="H62" s="9">
        <f t="shared" si="0"/>
        <v>374136.54</v>
      </c>
      <c r="I62" s="9">
        <f t="shared" si="0"/>
        <v>182288.19</v>
      </c>
      <c r="J62" s="9">
        <f t="shared" si="0"/>
        <v>31240.659999999996</v>
      </c>
      <c r="K62" s="9">
        <f t="shared" si="0"/>
        <v>680355.65</v>
      </c>
      <c r="L62" s="9">
        <f t="shared" si="0"/>
        <v>665044.30000000005</v>
      </c>
      <c r="M62" s="9">
        <f t="shared" si="0"/>
        <v>38028.61</v>
      </c>
      <c r="N62" s="9">
        <f t="shared" si="0"/>
        <v>553526.27999999991</v>
      </c>
      <c r="O62" s="9">
        <f t="shared" si="0"/>
        <v>243484.61</v>
      </c>
      <c r="P62" s="9">
        <f t="shared" si="0"/>
        <v>212805.25</v>
      </c>
      <c r="Q62" s="9">
        <f t="shared" si="0"/>
        <v>108217.48</v>
      </c>
      <c r="R62" s="9">
        <f t="shared" si="0"/>
        <v>418602.99000000005</v>
      </c>
      <c r="S62" s="9">
        <f t="shared" si="0"/>
        <v>292042</v>
      </c>
      <c r="T62" s="9">
        <f t="shared" si="0"/>
        <v>32292.339999999997</v>
      </c>
      <c r="U62" s="9">
        <f t="shared" si="0"/>
        <v>787.35</v>
      </c>
      <c r="V62" s="9">
        <f t="shared" si="0"/>
        <v>397</v>
      </c>
      <c r="W62" s="9">
        <f t="shared" si="0"/>
        <v>67167.23</v>
      </c>
      <c r="X62" s="9">
        <f t="shared" si="0"/>
        <v>56671.93</v>
      </c>
      <c r="Y62" s="9">
        <f t="shared" si="0"/>
        <v>90923.89</v>
      </c>
      <c r="Z62" s="9">
        <f t="shared" si="0"/>
        <v>0</v>
      </c>
      <c r="AA62" s="9">
        <f t="shared" si="0"/>
        <v>8655.91</v>
      </c>
      <c r="AB62" s="9">
        <f t="shared" si="0"/>
        <v>287610.99</v>
      </c>
      <c r="AC62" s="9">
        <f t="shared" si="0"/>
        <v>3789.55</v>
      </c>
      <c r="AD62" s="9">
        <f t="shared" si="0"/>
        <v>16.600000000000001</v>
      </c>
      <c r="AE62" s="7"/>
    </row>
    <row r="63" spans="1:31" x14ac:dyDescent="0.35">
      <c r="F63" t="str">
        <f>F1</f>
        <v>Cat. 1 (tons)</v>
      </c>
      <c r="G63" t="str">
        <f t="shared" ref="G63:AD63" si="1">G1</f>
        <v>Cat. 2 (tons)</v>
      </c>
      <c r="H63" t="str">
        <f t="shared" si="1"/>
        <v>Cat. 3 (tons)</v>
      </c>
      <c r="I63" t="str">
        <f t="shared" si="1"/>
        <v>Cat. 4 (tons)</v>
      </c>
      <c r="J63" t="str">
        <f t="shared" si="1"/>
        <v>Cat. 5 (tons)</v>
      </c>
      <c r="K63" t="str">
        <f t="shared" si="1"/>
        <v>Cat. 6 (tons)</v>
      </c>
      <c r="L63" t="str">
        <f t="shared" si="1"/>
        <v>Cat. 19 (tons)</v>
      </c>
      <c r="M63" t="str">
        <f t="shared" si="1"/>
        <v>Cat. 20 (tons)</v>
      </c>
      <c r="N63" t="str">
        <f t="shared" si="1"/>
        <v>Cat. 21 (tons)</v>
      </c>
      <c r="O63" t="str">
        <f t="shared" si="1"/>
        <v>Cat. 22 (tons)</v>
      </c>
      <c r="P63" t="str">
        <f t="shared" si="1"/>
        <v>Cat. 23 (tons)</v>
      </c>
      <c r="Q63" t="str">
        <f t="shared" si="1"/>
        <v>Cat. 24 (tons)</v>
      </c>
      <c r="R63" t="str">
        <f t="shared" si="1"/>
        <v>Cat. 25 (tons)</v>
      </c>
      <c r="S63" t="str">
        <f t="shared" si="1"/>
        <v>Cat. 26 (tons)</v>
      </c>
      <c r="T63" t="str">
        <f t="shared" si="1"/>
        <v>Cat. 27 (tons)</v>
      </c>
      <c r="U63" t="str">
        <f t="shared" si="1"/>
        <v>Cat. 28 (tons)</v>
      </c>
      <c r="V63" t="str">
        <f t="shared" si="1"/>
        <v>Cat. 29 (tons)</v>
      </c>
      <c r="W63" t="str">
        <f t="shared" si="1"/>
        <v>Cat. 30 (tons)</v>
      </c>
      <c r="X63" t="str">
        <f t="shared" si="1"/>
        <v>Cat. 31 (tons)</v>
      </c>
      <c r="Y63" t="str">
        <f t="shared" si="1"/>
        <v>IL</v>
      </c>
      <c r="Z63" t="str">
        <f t="shared" si="1"/>
        <v>IN</v>
      </c>
      <c r="AA63" t="str">
        <f t="shared" si="1"/>
        <v>IA</v>
      </c>
      <c r="AB63" t="str">
        <f t="shared" si="1"/>
        <v>MN</v>
      </c>
      <c r="AC63" t="str">
        <f t="shared" si="1"/>
        <v>MI</v>
      </c>
      <c r="AD63" t="str">
        <f t="shared" si="1"/>
        <v>Other</v>
      </c>
    </row>
    <row r="64" spans="1:31" ht="15" thickBot="1" x14ac:dyDescent="0.4">
      <c r="A64" s="10" t="s">
        <v>147</v>
      </c>
    </row>
    <row r="65" spans="1:10" ht="16" thickBot="1" x14ac:dyDescent="0.4">
      <c r="A65" s="25" t="s">
        <v>127</v>
      </c>
      <c r="B65" s="26"/>
      <c r="C65" s="26"/>
      <c r="D65" s="26"/>
      <c r="E65" s="26"/>
      <c r="F65" s="26"/>
      <c r="G65" s="26"/>
      <c r="H65" s="26"/>
      <c r="I65" s="26"/>
      <c r="J65" s="27"/>
    </row>
    <row r="66" spans="1:10" x14ac:dyDescent="0.35">
      <c r="A66" s="11" t="s">
        <v>128</v>
      </c>
      <c r="B66" s="12"/>
      <c r="C66" s="13" t="s">
        <v>129</v>
      </c>
      <c r="D66" s="14"/>
      <c r="E66" s="13"/>
      <c r="F66" s="13"/>
      <c r="G66" s="13"/>
      <c r="H66" s="13"/>
      <c r="I66" s="13"/>
      <c r="J66" s="15"/>
    </row>
    <row r="67" spans="1:10" x14ac:dyDescent="0.35">
      <c r="A67" s="16" t="s">
        <v>130</v>
      </c>
      <c r="B67" s="17"/>
      <c r="C67" s="18" t="s">
        <v>131</v>
      </c>
      <c r="D67" s="14"/>
      <c r="E67" s="14"/>
      <c r="F67" s="14"/>
      <c r="G67" s="14"/>
      <c r="H67" s="14"/>
      <c r="I67" s="14"/>
      <c r="J67" s="19"/>
    </row>
    <row r="68" spans="1:10" x14ac:dyDescent="0.35">
      <c r="A68" s="16" t="s">
        <v>132</v>
      </c>
      <c r="B68" s="17"/>
      <c r="C68" s="18" t="s">
        <v>133</v>
      </c>
      <c r="D68" s="14"/>
      <c r="E68" s="14"/>
      <c r="F68" s="14"/>
      <c r="G68" s="14"/>
      <c r="H68" s="14"/>
      <c r="I68" s="14"/>
      <c r="J68" s="19"/>
    </row>
    <row r="69" spans="1:10" x14ac:dyDescent="0.35">
      <c r="A69" s="16" t="s">
        <v>134</v>
      </c>
      <c r="B69" s="17"/>
      <c r="C69" s="18" t="s">
        <v>135</v>
      </c>
      <c r="D69" s="14"/>
      <c r="E69" s="14"/>
      <c r="F69" s="14"/>
      <c r="G69" s="14"/>
      <c r="H69" s="14"/>
      <c r="I69" s="14"/>
      <c r="J69" s="19"/>
    </row>
    <row r="70" spans="1:10" x14ac:dyDescent="0.35">
      <c r="A70" s="16" t="s">
        <v>136</v>
      </c>
      <c r="B70" s="17"/>
      <c r="C70" s="18" t="s">
        <v>137</v>
      </c>
      <c r="D70" s="14"/>
      <c r="E70" s="14"/>
      <c r="F70" s="14"/>
      <c r="G70" s="14"/>
      <c r="H70" s="14"/>
      <c r="I70" s="14"/>
      <c r="J70" s="19"/>
    </row>
    <row r="71" spans="1:10" x14ac:dyDescent="0.35">
      <c r="A71" s="16" t="s">
        <v>138</v>
      </c>
      <c r="B71" s="17"/>
      <c r="C71" s="18" t="s">
        <v>139</v>
      </c>
      <c r="D71" s="14"/>
      <c r="E71" s="14"/>
      <c r="F71" s="14"/>
      <c r="G71" s="14"/>
      <c r="H71" s="14"/>
      <c r="I71" s="14"/>
      <c r="J71" s="19"/>
    </row>
    <row r="72" spans="1:10" x14ac:dyDescent="0.35">
      <c r="A72" s="28" t="s">
        <v>140</v>
      </c>
      <c r="B72" s="29"/>
      <c r="C72" s="18" t="s">
        <v>141</v>
      </c>
      <c r="D72" s="14"/>
      <c r="E72" s="14"/>
      <c r="F72" s="14"/>
      <c r="G72" s="14"/>
      <c r="H72" s="14"/>
      <c r="I72" s="14"/>
      <c r="J72" s="19"/>
    </row>
    <row r="73" spans="1:10" x14ac:dyDescent="0.35">
      <c r="A73" s="16" t="s">
        <v>142</v>
      </c>
      <c r="B73" s="17"/>
      <c r="C73" s="18" t="s">
        <v>143</v>
      </c>
      <c r="D73" s="14"/>
      <c r="E73" s="14"/>
      <c r="F73" s="14"/>
      <c r="G73" s="14"/>
      <c r="H73" s="14"/>
      <c r="I73" s="14"/>
      <c r="J73" s="19"/>
    </row>
    <row r="74" spans="1:10" x14ac:dyDescent="0.35">
      <c r="A74" s="16" t="s">
        <v>144</v>
      </c>
      <c r="B74" s="17"/>
      <c r="C74" s="18" t="s">
        <v>145</v>
      </c>
      <c r="D74" s="14"/>
      <c r="E74" s="14"/>
      <c r="F74" s="14"/>
      <c r="G74" s="14"/>
      <c r="H74" s="14"/>
      <c r="I74" s="14"/>
      <c r="J74" s="19"/>
    </row>
    <row r="75" spans="1:10" x14ac:dyDescent="0.35">
      <c r="A75" s="16" t="s">
        <v>146</v>
      </c>
      <c r="B75" s="29"/>
      <c r="C75" s="29"/>
      <c r="D75" s="29"/>
      <c r="E75" s="29"/>
      <c r="F75" s="29"/>
      <c r="G75" s="29"/>
      <c r="H75" s="14"/>
      <c r="I75" s="14"/>
      <c r="J75" s="19"/>
    </row>
    <row r="76" spans="1:10" ht="15" thickBot="1" x14ac:dyDescent="0.4">
      <c r="A76" s="20"/>
      <c r="B76" s="21"/>
      <c r="C76" s="22"/>
      <c r="D76" s="23"/>
      <c r="E76" s="23"/>
      <c r="F76" s="23"/>
      <c r="G76" s="23"/>
      <c r="H76" s="22"/>
      <c r="I76" s="22"/>
      <c r="J76" s="24"/>
    </row>
  </sheetData>
  <mergeCells count="3">
    <mergeCell ref="A65:J65"/>
    <mergeCell ref="A72:B72"/>
    <mergeCell ref="B75:G75"/>
  </mergeCells>
  <pageMargins left="0.7" right="0.7" top="0.75" bottom="0.75" header="0.3" footer="0.3"/>
  <pageSetup orientation="landscape" r:id="rId1"/>
  <headerFooter>
    <oddHeader xml:space="preserve">&amp;L&amp;"Calibri,Bold"&amp;12 2019 Wisconsin Municipal and Industrial Waste Landfill Tonnage Report&amp;"Calibri,Regular"&amp;11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Wisconsin Municipal and Industrial Waste Landfill Tonnages</dc:title>
  <dc:subject>Tonnage data from Wisconsin landfills</dc:subject>
  <dc:creator>Wisconsin DNR</dc:creator>
  <cp:keywords>landfill, tonnage, report, municipal, industrial</cp:keywords>
  <cp:lastModifiedBy>Murray, Sarah C</cp:lastModifiedBy>
  <dcterms:created xsi:type="dcterms:W3CDTF">2021-05-17T10:44:54Z</dcterms:created>
  <dcterms:modified xsi:type="dcterms:W3CDTF">2021-06-21T01:56:42Z</dcterms:modified>
</cp:coreProperties>
</file>