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opic\Landfills\documents\reports\"/>
    </mc:Choice>
  </mc:AlternateContent>
  <xr:revisionPtr revIDLastSave="0" documentId="13_ncr:1_{90C08A23-FF46-40CB-9192-BE41567B88E6}" xr6:coauthVersionLast="36" xr6:coauthVersionMax="36" xr10:uidLastSave="{00000000-0000-0000-0000-000000000000}"/>
  <bookViews>
    <workbookView xWindow="0" yWindow="0" windowWidth="24780" windowHeight="1328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3" i="1"/>
  <c r="E63" i="1" l="1"/>
  <c r="F63" i="1"/>
  <c r="G63" i="1"/>
  <c r="H63" i="1"/>
  <c r="I63" i="1"/>
  <c r="J63" i="1"/>
  <c r="K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AA63" i="1"/>
  <c r="AB63" i="1"/>
  <c r="AC63" i="1"/>
  <c r="AD63" i="1"/>
  <c r="AE63" i="1"/>
  <c r="AF63" i="1"/>
  <c r="AG63" i="1"/>
  <c r="D63" i="1"/>
  <c r="L63" i="1" l="1"/>
</calcChain>
</file>

<file path=xl/sharedStrings.xml><?xml version="1.0" encoding="utf-8"?>
<sst xmlns="http://schemas.openxmlformats.org/spreadsheetml/2006/main" count="202" uniqueCount="153">
  <si>
    <t>Facility Name</t>
  </si>
  <si>
    <t>WDNR Lic. No.</t>
  </si>
  <si>
    <t>County</t>
  </si>
  <si>
    <t>Initial or Original Capacity</t>
  </si>
  <si>
    <t>Cap. as of Jan. 2019 In Cu Yds</t>
  </si>
  <si>
    <t>Cat. 1 (tons)</t>
  </si>
  <si>
    <t>Cat. 2 (tons)</t>
  </si>
  <si>
    <t>Cat. 3 (tons)</t>
  </si>
  <si>
    <t>Cat. 4 (tons)</t>
  </si>
  <si>
    <t>Cat. 5 (tons)</t>
  </si>
  <si>
    <t>Cat. 6 (tons)</t>
  </si>
  <si>
    <t>Cat. 19 (tons)</t>
  </si>
  <si>
    <t>Cat. 20 (tons)</t>
  </si>
  <si>
    <t>Cat. 21 (tons)</t>
  </si>
  <si>
    <t>Cat. 22 (tons)</t>
  </si>
  <si>
    <t>Cat. 23 (tons)</t>
  </si>
  <si>
    <t>Cat. 24 (tons)</t>
  </si>
  <si>
    <t>Cat. 25 (tons)</t>
  </si>
  <si>
    <t>Cat. 26 (tons)</t>
  </si>
  <si>
    <t>Cat. 27 (tons)</t>
  </si>
  <si>
    <t>Cat. 28 (tons)</t>
  </si>
  <si>
    <t>Cat. 29 (tons)</t>
  </si>
  <si>
    <t>Cat. 30 (tons)</t>
  </si>
  <si>
    <t>Cat. 31 (tons)</t>
  </si>
  <si>
    <t>IL</t>
  </si>
  <si>
    <t>IN</t>
  </si>
  <si>
    <t>IA</t>
  </si>
  <si>
    <t>MN</t>
  </si>
  <si>
    <t>MI</t>
  </si>
  <si>
    <t>Other</t>
  </si>
  <si>
    <t>Estimated Site Life In Years</t>
  </si>
  <si>
    <t>KESTREL HAWK LF</t>
  </si>
  <si>
    <t>Racine</t>
  </si>
  <si>
    <t>WMWI - METRO RECYCLING &amp; DISPOSAL</t>
  </si>
  <si>
    <t>Milwaukee</t>
  </si>
  <si>
    <t>DOMTAR AW LLC ASH BARK SITE</t>
  </si>
  <si>
    <t>Wood</t>
  </si>
  <si>
    <t>KOHLER CO LF</t>
  </si>
  <si>
    <t>Sheboygan</t>
  </si>
  <si>
    <t>WATER RENEWAL CENTER LANDFILL</t>
  </si>
  <si>
    <t>Portage</t>
  </si>
  <si>
    <t>FALK LANDFILL</t>
  </si>
  <si>
    <t>CHEMTRADE SOLUTIONS LLC</t>
  </si>
  <si>
    <t>Winnebago</t>
  </si>
  <si>
    <t>WPL-COLUMBIA ENERGY CENTER</t>
  </si>
  <si>
    <t>Columbia</t>
  </si>
  <si>
    <t>G-P CONSUMER OPERATIONS LLC GB WEST LF</t>
  </si>
  <si>
    <t>Brown</t>
  </si>
  <si>
    <t>WATER QUALITY CENTER LF</t>
  </si>
  <si>
    <t>DOMTAR AW LLC WASTEWATER TREATMENT LF</t>
  </si>
  <si>
    <t>SUPERIOR CTY MOCCASIN MIKE LF</t>
  </si>
  <si>
    <t>Douglas</t>
  </si>
  <si>
    <t>WEPCO PLEASANT PRAIRIE LF</t>
  </si>
  <si>
    <t>Kenosha</t>
  </si>
  <si>
    <t>WEPCO HWY 32 LF</t>
  </si>
  <si>
    <t>Ozaukee</t>
  </si>
  <si>
    <t>AHLSTROM-MUNKSJO MOSINEE LLC</t>
  </si>
  <si>
    <t>Marathon</t>
  </si>
  <si>
    <t>WPL - EDGEWATER GENERATING STATION</t>
  </si>
  <si>
    <t>GEORGIA PACIFIC CONSUMER OPERATIONS LLC</t>
  </si>
  <si>
    <t>ADVANCED DISP SERV CRANBERRY CREEK LF LLC</t>
  </si>
  <si>
    <t>GREDE LLC - REEDSBURG</t>
  </si>
  <si>
    <t>Sauk</t>
  </si>
  <si>
    <t>KEWAUNEE CNTY SOLID WASTE</t>
  </si>
  <si>
    <t>Kewaunee</t>
  </si>
  <si>
    <t>DANE CNTY LF #2 RODEFELD</t>
  </si>
  <si>
    <t>Dane</t>
  </si>
  <si>
    <t>WPL- COLUMBIA ENERGY CENTER</t>
  </si>
  <si>
    <t xml:space="preserve">APPLETON COATED LLC - LOCKS MILL </t>
  </si>
  <si>
    <t>Outagamie</t>
  </si>
  <si>
    <t>WMWI - VALLEY TRAIL RECYCLING &amp; DISPOSAL</t>
  </si>
  <si>
    <t>Green Lake</t>
  </si>
  <si>
    <t>WIS PUBLIC SERV CORP WESTON ASH DISP SITE #3</t>
  </si>
  <si>
    <t>ADVANCED DISPOSAL SERVICES GLACIER RIDGE LLC</t>
  </si>
  <si>
    <t>Dodge</t>
  </si>
  <si>
    <t>SHAWANO CTY PHASE 2 LF</t>
  </si>
  <si>
    <t>Shawano</t>
  </si>
  <si>
    <t>MAR-OCO LF</t>
  </si>
  <si>
    <t>Marinette</t>
  </si>
  <si>
    <t>ADVANCED DISP SERV SEVEN MILE CREEK LF</t>
  </si>
  <si>
    <t>Eau Claire</t>
  </si>
  <si>
    <t>HWY G SANITARY LF</t>
  </si>
  <si>
    <t>Vilas</t>
  </si>
  <si>
    <t>PACKAGING CORP OF AMERICA - TOMAHAWK LF</t>
  </si>
  <si>
    <t>Lincoln</t>
  </si>
  <si>
    <t>DAIRYLAND POWER COOP - CASSVILLE</t>
  </si>
  <si>
    <t>Grant</t>
  </si>
  <si>
    <t>ADVANCED DISP SERV HICKORY MEADOWS LF LLC</t>
  </si>
  <si>
    <t>Calumet</t>
  </si>
  <si>
    <t>LINCOLN CNTY SANITARY LF</t>
  </si>
  <si>
    <t>ADAMS CNTY LF &amp; RECYCLING CENTER</t>
  </si>
  <si>
    <t>Adams</t>
  </si>
  <si>
    <t>WMWI- DEER TRACK PARK RDF</t>
  </si>
  <si>
    <t>Jefferson</t>
  </si>
  <si>
    <t>WEPCO CALEDONIA LF</t>
  </si>
  <si>
    <t>NORTHERN STATES POWER CO - WOODFIELD ASH LF</t>
  </si>
  <si>
    <t>Bayfield</t>
  </si>
  <si>
    <t>OUTAGAMIE CNTY NE LF (AREA 6)</t>
  </si>
  <si>
    <t>ADVANCED DISP SVCS MIDWEST MALLARD RIDGE LF</t>
  </si>
  <si>
    <t>Walworth</t>
  </si>
  <si>
    <t>RED HILLS LANDFILL - PHASES 5 &amp; 6</t>
  </si>
  <si>
    <t>LA CROSSE CNTY LF MSW  &amp; ASH MONOFILL</t>
  </si>
  <si>
    <t>La Crosse</t>
  </si>
  <si>
    <t>VERNON CNTY SOLID WASTE/RECYCLING FACILITY</t>
  </si>
  <si>
    <t>Vernon</t>
  </si>
  <si>
    <t>GEORGIA PACIFIC NORTH LF</t>
  </si>
  <si>
    <t>ADVANCED DISPOSAL EMERALD PARK LANDFILL  LLC</t>
  </si>
  <si>
    <t>Waukesha</t>
  </si>
  <si>
    <t>W M W I - MADISON PRAIRIE LF</t>
  </si>
  <si>
    <t>MARATHON CNTY AREA B LF</t>
  </si>
  <si>
    <t>W M W I-ORCHARD RIDGE RECYCLING &amp; DISPOSAL</t>
  </si>
  <si>
    <t>WAUPACA FOUNDRY INC LF #3</t>
  </si>
  <si>
    <t>Waupaca</t>
  </si>
  <si>
    <t>WMWI- TIMBERLINE TRAIL RECYCLING &amp; DISPOSAL</t>
  </si>
  <si>
    <t>Rusk</t>
  </si>
  <si>
    <t>HARRISON LANDFILL</t>
  </si>
  <si>
    <t>BFI WASTE SYSTEMS OF NORTH AMERICA LLC</t>
  </si>
  <si>
    <t>Washburn</t>
  </si>
  <si>
    <t>MONROE CNTY RIDGEVILLE II SAN LF</t>
  </si>
  <si>
    <t>Monroe</t>
  </si>
  <si>
    <t>WMWI - PHEASANT RUN RECYCLING &amp; DISPOSAL</t>
  </si>
  <si>
    <t>JANESVILLE CTY LF (NEW)</t>
  </si>
  <si>
    <t>Rock</t>
  </si>
  <si>
    <t>DAIRYLAND POWER COOP PHASE IV - BELVIDERE</t>
  </si>
  <si>
    <t>Buffalo</t>
  </si>
  <si>
    <t>MARATHON CNTY BLUE BIRD RIDGE RDF</t>
  </si>
  <si>
    <t>WMWI -RIDGEVIEW RECYCLING &amp; DISPOSAL - SOUTH</t>
  </si>
  <si>
    <t>Manitowoc</t>
  </si>
  <si>
    <t>WINNEBAGO CNTY SUNNYVIEW LF</t>
  </si>
  <si>
    <t>Totals</t>
  </si>
  <si>
    <t>Cat 2 - Cat 6 Total</t>
  </si>
  <si>
    <t>Cat 1 - 31 Total</t>
  </si>
  <si>
    <t>KEY</t>
  </si>
  <si>
    <r>
      <t xml:space="preserve">Category 1: </t>
    </r>
    <r>
      <rPr>
        <sz val="11"/>
        <color theme="1"/>
        <rFont val="Arial"/>
        <family val="2"/>
      </rPr>
      <t>Municipal Waste</t>
    </r>
  </si>
  <si>
    <r>
      <t>Category 23:</t>
    </r>
    <r>
      <rPr>
        <sz val="11"/>
        <color theme="1"/>
        <rFont val="Arial"/>
        <family val="2"/>
      </rPr>
      <t xml:space="preserve"> Treated Contaminated Soil used for daily cover</t>
    </r>
  </si>
  <si>
    <r>
      <t xml:space="preserve">Category 2: </t>
    </r>
    <r>
      <rPr>
        <sz val="11"/>
        <color theme="1"/>
        <rFont val="Arial"/>
        <family val="2"/>
      </rPr>
      <t>Utility Ash/Sludges</t>
    </r>
  </si>
  <si>
    <r>
      <t>Category 24:</t>
    </r>
    <r>
      <rPr>
        <sz val="11"/>
        <color theme="1"/>
        <rFont val="Arial"/>
        <family val="2"/>
      </rPr>
      <t xml:space="preserve"> Exempt Unusable Paper Making Materials</t>
    </r>
  </si>
  <si>
    <r>
      <t xml:space="preserve">Category 3: </t>
    </r>
    <r>
      <rPr>
        <sz val="11"/>
        <color theme="1"/>
        <rFont val="Arial"/>
        <family val="2"/>
      </rPr>
      <t>Pulp/Papermill Mfg waste</t>
    </r>
  </si>
  <si>
    <r>
      <t>Category 25:</t>
    </r>
    <r>
      <rPr>
        <sz val="11"/>
        <color theme="1"/>
        <rFont val="Arial"/>
        <family val="2"/>
      </rPr>
      <t xml:space="preserve"> Construction &amp; Demolition (C&amp;D) Waste</t>
    </r>
  </si>
  <si>
    <r>
      <t xml:space="preserve">Category 4: </t>
    </r>
    <r>
      <rPr>
        <sz val="11"/>
        <color theme="1"/>
        <rFont val="Arial"/>
        <family val="2"/>
      </rPr>
      <t>Foundry Waste</t>
    </r>
  </si>
  <si>
    <r>
      <t>Category 26:</t>
    </r>
    <r>
      <rPr>
        <sz val="11"/>
        <color theme="1"/>
        <rFont val="Arial"/>
        <family val="2"/>
      </rPr>
      <t xml:space="preserve"> Sediments Contaminated with PCBs</t>
    </r>
  </si>
  <si>
    <r>
      <t xml:space="preserve">Category 5: </t>
    </r>
    <r>
      <rPr>
        <sz val="11"/>
        <color theme="1"/>
        <rFont val="Arial"/>
        <family val="2"/>
      </rPr>
      <t>POTW Sludges</t>
    </r>
  </si>
  <si>
    <r>
      <t>Category 27:</t>
    </r>
    <r>
      <rPr>
        <sz val="11"/>
        <color theme="1"/>
        <rFont val="Arial"/>
        <family val="2"/>
      </rPr>
      <t xml:space="preserve"> Waste Generated by a Non-Profit Org</t>
    </r>
  </si>
  <si>
    <r>
      <t xml:space="preserve">Category 6: </t>
    </r>
    <r>
      <rPr>
        <sz val="11"/>
        <color theme="1"/>
        <rFont val="Arial"/>
        <family val="2"/>
      </rPr>
      <t>All other SW (not HW)</t>
    </r>
  </si>
  <si>
    <r>
      <t>Category 28:</t>
    </r>
    <r>
      <rPr>
        <sz val="11"/>
        <color theme="1"/>
        <rFont val="Arial"/>
        <family val="2"/>
      </rPr>
      <t xml:space="preserve"> Waste Generated by Natural Disaster</t>
    </r>
  </si>
  <si>
    <r>
      <t>Category 19:</t>
    </r>
    <r>
      <rPr>
        <sz val="11"/>
        <color theme="1"/>
        <rFont val="Arial"/>
        <family val="2"/>
      </rPr>
      <t xml:space="preserve"> Fee Exempt waste used for dikes, berms, etc</t>
    </r>
  </si>
  <si>
    <r>
      <t>Category 29:</t>
    </r>
    <r>
      <rPr>
        <sz val="11"/>
        <color theme="1"/>
        <rFont val="Arial"/>
        <family val="2"/>
      </rPr>
      <t xml:space="preserve"> Waste Removed at Request of DNR to Mitigate Potential Env Impacts</t>
    </r>
  </si>
  <si>
    <r>
      <t>Category 20:</t>
    </r>
    <r>
      <rPr>
        <sz val="11"/>
        <color theme="1"/>
        <rFont val="Arial"/>
        <family val="2"/>
      </rPr>
      <t xml:space="preserve"> Energy Recovery Incinerator Ash</t>
    </r>
  </si>
  <si>
    <r>
      <t>Category 30:</t>
    </r>
    <r>
      <rPr>
        <sz val="11"/>
        <color theme="1"/>
        <rFont val="Arial"/>
        <family val="2"/>
      </rPr>
      <t xml:space="preserve"> MRF Residuals – 10% cap</t>
    </r>
  </si>
  <si>
    <r>
      <t>Category 21:</t>
    </r>
    <r>
      <rPr>
        <sz val="11"/>
        <color theme="1"/>
        <rFont val="Arial"/>
        <family val="2"/>
      </rPr>
      <t xml:space="preserve"> High Volume Industrial used for daily cover,etc</t>
    </r>
  </si>
  <si>
    <r>
      <t>Category 31:</t>
    </r>
    <r>
      <rPr>
        <sz val="11"/>
        <color theme="1"/>
        <rFont val="Arial"/>
        <family val="2"/>
      </rPr>
      <t xml:space="preserve"> MFR Residuals – 30% cap</t>
    </r>
  </si>
  <si>
    <r>
      <t>Category 22:</t>
    </r>
    <r>
      <rPr>
        <sz val="11"/>
        <color theme="1"/>
        <rFont val="Arial"/>
        <family val="2"/>
      </rPr>
      <t xml:space="preserve"> Shredder Fluff used for daily cover</t>
    </r>
  </si>
  <si>
    <t>Out-of-State Waste (in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</si>
</sst>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1" fontId="2" fillId="0" borderId="0" xfId="0" applyNumberFormat="1" applyFont="1" applyFill="1" applyAlignment="1" applyProtection="1"/>
    <xf numFmtId="1" fontId="1" fillId="0" borderId="0" xfId="0" applyNumberFormat="1" applyFont="1" applyFill="1" applyAlignment="1" applyProtection="1"/>
    <xf numFmtId="1" fontId="0" fillId="0" borderId="0" xfId="0" applyNumberFormat="1"/>
    <xf numFmtId="3" fontId="0" fillId="0" borderId="0" xfId="0" applyNumberFormat="1"/>
    <xf numFmtId="0" fontId="0" fillId="0" borderId="0" xfId="0"/>
    <xf numFmtId="1" fontId="0" fillId="0" borderId="0" xfId="0" applyNumberFormat="1"/>
    <xf numFmtId="0" fontId="0" fillId="3" borderId="0" xfId="0" applyFill="1"/>
    <xf numFmtId="0" fontId="0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3" fontId="0" fillId="3" borderId="0" xfId="0" applyNumberFormat="1" applyFill="1"/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3" fillId="0" borderId="9" xfId="0" applyFont="1" applyBorder="1"/>
    <xf numFmtId="0" fontId="5" fillId="2" borderId="0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8"/>
  <sheetViews>
    <sheetView tabSelected="1" zoomScale="70" zoomScaleNormal="70" workbookViewId="0"/>
  </sheetViews>
  <sheetFormatPr defaultRowHeight="14.5" x14ac:dyDescent="0.35"/>
  <cols>
    <col min="1" max="1" width="59.26953125" customWidth="1"/>
    <col min="2" max="2" width="13.81640625" style="6" bestFit="1" customWidth="1"/>
    <col min="3" max="3" width="11.1796875" bestFit="1" customWidth="1"/>
    <col min="4" max="4" width="24.1796875" bestFit="1" customWidth="1"/>
    <col min="5" max="5" width="26.7265625" bestFit="1" customWidth="1"/>
    <col min="6" max="11" width="11.54296875" bestFit="1" customWidth="1"/>
    <col min="12" max="12" width="16.1796875" style="8" bestFit="1" customWidth="1"/>
    <col min="13" max="25" width="12.54296875" bestFit="1" customWidth="1"/>
    <col min="26" max="26" width="12.54296875" style="8" customWidth="1"/>
    <col min="27" max="27" width="7.54296875" bestFit="1" customWidth="1"/>
    <col min="28" max="28" width="3" bestFit="1" customWidth="1"/>
    <col min="29" max="29" width="5.54296875" bestFit="1" customWidth="1"/>
    <col min="30" max="30" width="9.26953125" bestFit="1" customWidth="1"/>
    <col min="31" max="31" width="6.54296875" bestFit="1" customWidth="1"/>
    <col min="32" max="32" width="7.7265625" customWidth="1"/>
    <col min="33" max="33" width="25.26953125" bestFit="1" customWidth="1"/>
  </cols>
  <sheetData>
    <row r="1" spans="1:34" s="8" customFormat="1" x14ac:dyDescent="0.35">
      <c r="B1" s="9"/>
      <c r="AA1" s="19" t="s">
        <v>152</v>
      </c>
      <c r="AB1" s="19"/>
      <c r="AC1" s="19"/>
      <c r="AD1" s="19"/>
      <c r="AE1" s="19"/>
      <c r="AF1" s="19"/>
    </row>
    <row r="2" spans="1:34" ht="29" x14ac:dyDescent="0.35">
      <c r="A2" s="3" t="s">
        <v>0</v>
      </c>
      <c r="B2" s="4" t="s">
        <v>1</v>
      </c>
      <c r="C2" s="3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130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11" t="s">
        <v>131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/>
    </row>
    <row r="3" spans="1:34" x14ac:dyDescent="0.35">
      <c r="A3" s="2" t="s">
        <v>31</v>
      </c>
      <c r="B3" s="5">
        <v>572</v>
      </c>
      <c r="C3" s="2" t="s">
        <v>32</v>
      </c>
      <c r="D3" s="1">
        <v>5000000</v>
      </c>
      <c r="E3" s="1">
        <v>351859</v>
      </c>
      <c r="F3" s="1">
        <v>111574</v>
      </c>
      <c r="G3" s="1">
        <v>0</v>
      </c>
      <c r="H3" s="1">
        <v>0</v>
      </c>
      <c r="I3" s="1">
        <v>0</v>
      </c>
      <c r="J3" s="1">
        <v>0</v>
      </c>
      <c r="K3" s="1">
        <v>19865</v>
      </c>
      <c r="L3" s="1">
        <f>SUM(G3:K3)</f>
        <v>19865</v>
      </c>
      <c r="M3" s="1">
        <v>846</v>
      </c>
      <c r="N3" s="1">
        <v>0</v>
      </c>
      <c r="O3" s="1">
        <v>2663</v>
      </c>
      <c r="P3" s="1">
        <v>44097</v>
      </c>
      <c r="Q3" s="1">
        <v>0</v>
      </c>
      <c r="R3" s="1">
        <v>0</v>
      </c>
      <c r="S3" s="1">
        <v>0</v>
      </c>
      <c r="T3" s="1">
        <v>0</v>
      </c>
      <c r="U3" s="1">
        <v>1446</v>
      </c>
      <c r="V3" s="1">
        <v>0</v>
      </c>
      <c r="W3" s="1">
        <v>0</v>
      </c>
      <c r="X3" s="1">
        <v>0</v>
      </c>
      <c r="Y3" s="1">
        <v>0</v>
      </c>
      <c r="Z3" s="1">
        <f>SUM(L3:Y3)+F3</f>
        <v>180491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2</v>
      </c>
    </row>
    <row r="4" spans="1:34" x14ac:dyDescent="0.35">
      <c r="A4" s="2" t="s">
        <v>33</v>
      </c>
      <c r="B4" s="5">
        <v>1099</v>
      </c>
      <c r="C4" s="2" t="s">
        <v>34</v>
      </c>
      <c r="D4" s="1">
        <v>5175000</v>
      </c>
      <c r="E4" s="1">
        <v>0</v>
      </c>
      <c r="F4" s="1">
        <v>204735.63</v>
      </c>
      <c r="G4" s="1">
        <v>0</v>
      </c>
      <c r="H4" s="1">
        <v>0</v>
      </c>
      <c r="I4" s="1">
        <v>10170.89</v>
      </c>
      <c r="J4" s="1">
        <v>49.14</v>
      </c>
      <c r="K4" s="1">
        <v>64097.1</v>
      </c>
      <c r="L4" s="1">
        <f t="shared" ref="L4:L63" si="0">SUM(G4:K4)</f>
        <v>74317.13</v>
      </c>
      <c r="M4" s="1">
        <v>57128.38</v>
      </c>
      <c r="N4" s="1">
        <v>0</v>
      </c>
      <c r="O4" s="1">
        <v>18809.29</v>
      </c>
      <c r="P4" s="1">
        <v>23.08</v>
      </c>
      <c r="Q4" s="1">
        <v>14976.65</v>
      </c>
      <c r="R4" s="1">
        <v>0</v>
      </c>
      <c r="S4" s="1">
        <v>9706.17</v>
      </c>
      <c r="T4" s="1">
        <v>0</v>
      </c>
      <c r="U4" s="1">
        <v>384.59</v>
      </c>
      <c r="V4" s="1">
        <v>11.31</v>
      </c>
      <c r="W4" s="1">
        <v>0</v>
      </c>
      <c r="X4" s="1">
        <v>1761.68</v>
      </c>
      <c r="Y4" s="1">
        <v>11908.98</v>
      </c>
      <c r="Z4" s="1">
        <f t="shared" ref="Z4:Z63" si="1">SUM(L4:Y4)+F4</f>
        <v>393762.89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1</v>
      </c>
    </row>
    <row r="5" spans="1:34" x14ac:dyDescent="0.35">
      <c r="A5" s="2" t="s">
        <v>35</v>
      </c>
      <c r="B5" s="5">
        <v>1365</v>
      </c>
      <c r="C5" s="2" t="s">
        <v>36</v>
      </c>
      <c r="D5" s="1">
        <v>1260000</v>
      </c>
      <c r="E5" s="1">
        <v>428562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840</v>
      </c>
      <c r="L5" s="1">
        <f t="shared" si="0"/>
        <v>840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f t="shared" si="1"/>
        <v>840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60</v>
      </c>
    </row>
    <row r="6" spans="1:34" x14ac:dyDescent="0.35">
      <c r="A6" s="2" t="s">
        <v>37</v>
      </c>
      <c r="B6" s="5">
        <v>1508</v>
      </c>
      <c r="C6" s="2" t="s">
        <v>38</v>
      </c>
      <c r="D6" s="1">
        <v>4240000</v>
      </c>
      <c r="E6" s="1">
        <v>36058</v>
      </c>
      <c r="F6" s="1">
        <v>0</v>
      </c>
      <c r="G6" s="1">
        <v>0</v>
      </c>
      <c r="H6" s="1">
        <v>0</v>
      </c>
      <c r="I6" s="1">
        <v>16469</v>
      </c>
      <c r="J6" s="1">
        <v>1221</v>
      </c>
      <c r="K6" s="1">
        <v>5829</v>
      </c>
      <c r="L6" s="1">
        <f t="shared" si="0"/>
        <v>23519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f t="shared" si="1"/>
        <v>23519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5</v>
      </c>
    </row>
    <row r="7" spans="1:34" x14ac:dyDescent="0.35">
      <c r="A7" s="2" t="s">
        <v>39</v>
      </c>
      <c r="B7" s="5">
        <v>1686</v>
      </c>
      <c r="C7" s="2" t="s">
        <v>40</v>
      </c>
      <c r="D7" s="1">
        <v>1551000</v>
      </c>
      <c r="E7" s="1">
        <v>426429</v>
      </c>
      <c r="F7" s="1">
        <v>0</v>
      </c>
      <c r="G7" s="1">
        <v>0</v>
      </c>
      <c r="H7" s="1">
        <v>8959</v>
      </c>
      <c r="I7" s="1">
        <v>0</v>
      </c>
      <c r="J7" s="1">
        <v>0</v>
      </c>
      <c r="K7" s="1">
        <v>15.2</v>
      </c>
      <c r="L7" s="1">
        <f t="shared" si="0"/>
        <v>8974.2000000000007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si="1"/>
        <v>8974.2000000000007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41</v>
      </c>
    </row>
    <row r="8" spans="1:34" x14ac:dyDescent="0.35">
      <c r="A8" s="2" t="s">
        <v>41</v>
      </c>
      <c r="B8" s="5">
        <v>1882</v>
      </c>
      <c r="C8" s="2" t="s">
        <v>34</v>
      </c>
      <c r="D8" s="1">
        <v>569000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f t="shared" si="0"/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1"/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13</v>
      </c>
    </row>
    <row r="9" spans="1:34" x14ac:dyDescent="0.35">
      <c r="A9" s="2" t="s">
        <v>42</v>
      </c>
      <c r="B9" s="5">
        <v>1907</v>
      </c>
      <c r="C9" s="2" t="s">
        <v>43</v>
      </c>
      <c r="D9" s="1">
        <v>175000</v>
      </c>
      <c r="E9" s="1">
        <v>36167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55</v>
      </c>
      <c r="L9" s="1">
        <f t="shared" si="0"/>
        <v>55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1"/>
        <v>55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15</v>
      </c>
    </row>
    <row r="10" spans="1:34" x14ac:dyDescent="0.35">
      <c r="A10" s="2" t="s">
        <v>44</v>
      </c>
      <c r="B10" s="5">
        <v>2325</v>
      </c>
      <c r="C10" s="2" t="s">
        <v>45</v>
      </c>
      <c r="D10" s="1">
        <v>500000</v>
      </c>
      <c r="E10" s="1">
        <v>20000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f t="shared" si="0"/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1"/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5</v>
      </c>
    </row>
    <row r="11" spans="1:34" x14ac:dyDescent="0.35">
      <c r="A11" s="2" t="s">
        <v>46</v>
      </c>
      <c r="B11" s="5">
        <v>2332</v>
      </c>
      <c r="C11" s="2" t="s">
        <v>47</v>
      </c>
      <c r="D11" s="1">
        <v>6250000</v>
      </c>
      <c r="E11" s="1">
        <v>2251606</v>
      </c>
      <c r="F11" s="1">
        <v>0</v>
      </c>
      <c r="G11" s="1">
        <v>0</v>
      </c>
      <c r="H11" s="1">
        <v>90434</v>
      </c>
      <c r="I11" s="1">
        <v>0</v>
      </c>
      <c r="J11" s="1">
        <v>0</v>
      </c>
      <c r="K11" s="1">
        <v>0</v>
      </c>
      <c r="L11" s="1">
        <f t="shared" si="0"/>
        <v>90434</v>
      </c>
      <c r="M11" s="1">
        <v>0</v>
      </c>
      <c r="N11" s="1">
        <v>0</v>
      </c>
      <c r="O11" s="1">
        <v>79106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1"/>
        <v>169540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27</v>
      </c>
    </row>
    <row r="12" spans="1:34" x14ac:dyDescent="0.35">
      <c r="A12" s="2" t="s">
        <v>48</v>
      </c>
      <c r="B12" s="5">
        <v>2488</v>
      </c>
      <c r="C12" s="2" t="s">
        <v>36</v>
      </c>
      <c r="D12" s="1">
        <v>679384</v>
      </c>
      <c r="E12" s="1">
        <v>2973811</v>
      </c>
      <c r="F12" s="1">
        <v>0</v>
      </c>
      <c r="G12" s="1">
        <v>23094.7</v>
      </c>
      <c r="H12" s="1">
        <v>59414.23</v>
      </c>
      <c r="I12" s="1">
        <v>0</v>
      </c>
      <c r="J12" s="1">
        <v>0</v>
      </c>
      <c r="K12" s="1">
        <v>4622.83</v>
      </c>
      <c r="L12" s="1">
        <f t="shared" si="0"/>
        <v>87131.760000000009</v>
      </c>
      <c r="M12" s="1">
        <v>0</v>
      </c>
      <c r="N12" s="1">
        <v>0</v>
      </c>
      <c r="O12" s="1">
        <v>18322.2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1"/>
        <v>105453.96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35</v>
      </c>
    </row>
    <row r="13" spans="1:34" x14ac:dyDescent="0.35">
      <c r="A13" s="2" t="s">
        <v>49</v>
      </c>
      <c r="B13" s="5">
        <v>2613</v>
      </c>
      <c r="C13" s="2" t="s">
        <v>36</v>
      </c>
      <c r="D13" s="1">
        <v>2736369</v>
      </c>
      <c r="E13" s="1">
        <v>616329</v>
      </c>
      <c r="F13" s="1">
        <v>0</v>
      </c>
      <c r="G13" s="1">
        <v>0</v>
      </c>
      <c r="H13" s="1">
        <v>6024</v>
      </c>
      <c r="I13" s="1">
        <v>0</v>
      </c>
      <c r="J13" s="1">
        <v>0</v>
      </c>
      <c r="K13" s="1">
        <v>10018</v>
      </c>
      <c r="L13" s="1">
        <f t="shared" si="0"/>
        <v>16042</v>
      </c>
      <c r="M13" s="1">
        <v>664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1"/>
        <v>16706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49</v>
      </c>
    </row>
    <row r="14" spans="1:34" x14ac:dyDescent="0.35">
      <c r="A14" s="2" t="s">
        <v>50</v>
      </c>
      <c r="B14" s="5">
        <v>2627</v>
      </c>
      <c r="C14" s="2" t="s">
        <v>51</v>
      </c>
      <c r="D14" s="1">
        <v>1500000</v>
      </c>
      <c r="E14" s="1">
        <v>946604</v>
      </c>
      <c r="F14" s="1">
        <v>116698</v>
      </c>
      <c r="G14" s="1">
        <v>0</v>
      </c>
      <c r="H14" s="1">
        <v>0</v>
      </c>
      <c r="I14" s="1">
        <v>0</v>
      </c>
      <c r="J14" s="1">
        <v>9567.4</v>
      </c>
      <c r="K14" s="1">
        <v>811</v>
      </c>
      <c r="L14" s="1">
        <f t="shared" si="0"/>
        <v>10378.4</v>
      </c>
      <c r="M14" s="1">
        <v>2253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4117</v>
      </c>
      <c r="T14" s="1">
        <v>0</v>
      </c>
      <c r="U14" s="1">
        <v>85</v>
      </c>
      <c r="V14" s="1">
        <v>0</v>
      </c>
      <c r="W14" s="1">
        <v>0</v>
      </c>
      <c r="X14" s="1">
        <v>0</v>
      </c>
      <c r="Y14" s="1">
        <v>0</v>
      </c>
      <c r="Z14" s="1">
        <f t="shared" si="1"/>
        <v>133531.4</v>
      </c>
      <c r="AA14" s="1">
        <v>0</v>
      </c>
      <c r="AB14" s="1">
        <v>0</v>
      </c>
      <c r="AC14" s="1">
        <v>0</v>
      </c>
      <c r="AD14" s="1">
        <v>105310.28</v>
      </c>
      <c r="AE14" s="1">
        <v>0</v>
      </c>
      <c r="AF14" s="1">
        <v>0</v>
      </c>
      <c r="AG14" s="1">
        <v>10</v>
      </c>
    </row>
    <row r="15" spans="1:34" x14ac:dyDescent="0.35">
      <c r="A15" s="2" t="s">
        <v>52</v>
      </c>
      <c r="B15" s="5">
        <v>2786</v>
      </c>
      <c r="C15" s="2" t="s">
        <v>53</v>
      </c>
      <c r="D15" s="1">
        <v>5000000</v>
      </c>
      <c r="E15" s="1">
        <v>3995878</v>
      </c>
      <c r="F15" s="1">
        <v>0</v>
      </c>
      <c r="G15" s="1">
        <v>27973</v>
      </c>
      <c r="H15" s="1">
        <v>0</v>
      </c>
      <c r="I15" s="1">
        <v>0</v>
      </c>
      <c r="J15" s="1">
        <v>0</v>
      </c>
      <c r="K15" s="1">
        <v>0</v>
      </c>
      <c r="L15" s="1">
        <f t="shared" si="0"/>
        <v>27973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1"/>
        <v>27973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15</v>
      </c>
    </row>
    <row r="16" spans="1:34" x14ac:dyDescent="0.35">
      <c r="A16" s="2" t="s">
        <v>54</v>
      </c>
      <c r="B16" s="5">
        <v>2801</v>
      </c>
      <c r="C16" s="2" t="s">
        <v>55</v>
      </c>
      <c r="D16" s="1">
        <v>2000000</v>
      </c>
      <c r="E16" s="1">
        <v>610255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f t="shared" si="0"/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1"/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15</v>
      </c>
    </row>
    <row r="17" spans="1:33" x14ac:dyDescent="0.35">
      <c r="A17" s="2" t="s">
        <v>56</v>
      </c>
      <c r="B17" s="5">
        <v>2806</v>
      </c>
      <c r="C17" s="2" t="s">
        <v>57</v>
      </c>
      <c r="D17" s="1">
        <v>500000</v>
      </c>
      <c r="E17" s="1">
        <v>25235</v>
      </c>
      <c r="F17" s="1">
        <v>0</v>
      </c>
      <c r="G17" s="1">
        <v>11971</v>
      </c>
      <c r="H17" s="1">
        <v>1200</v>
      </c>
      <c r="I17" s="1">
        <v>0</v>
      </c>
      <c r="J17" s="1">
        <v>0</v>
      </c>
      <c r="K17" s="1">
        <v>14196</v>
      </c>
      <c r="L17" s="1">
        <f t="shared" si="0"/>
        <v>27367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1"/>
        <v>27367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6</v>
      </c>
    </row>
    <row r="18" spans="1:33" x14ac:dyDescent="0.35">
      <c r="A18" s="2" t="s">
        <v>58</v>
      </c>
      <c r="B18" s="5">
        <v>2853</v>
      </c>
      <c r="C18" s="2" t="s">
        <v>38</v>
      </c>
      <c r="D18" s="1">
        <v>1150000</v>
      </c>
      <c r="E18" s="1">
        <v>849309</v>
      </c>
      <c r="F18" s="1">
        <v>0</v>
      </c>
      <c r="G18" s="1">
        <v>35540</v>
      </c>
      <c r="H18" s="1">
        <v>0</v>
      </c>
      <c r="I18" s="1">
        <v>0</v>
      </c>
      <c r="J18" s="1">
        <v>0</v>
      </c>
      <c r="K18" s="1">
        <v>0</v>
      </c>
      <c r="L18" s="1">
        <f t="shared" si="0"/>
        <v>35540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1062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1"/>
        <v>36602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21</v>
      </c>
    </row>
    <row r="19" spans="1:33" x14ac:dyDescent="0.35">
      <c r="A19" s="2" t="s">
        <v>59</v>
      </c>
      <c r="B19" s="5">
        <v>2893</v>
      </c>
      <c r="C19" s="2" t="s">
        <v>47</v>
      </c>
      <c r="D19" s="1">
        <v>750000</v>
      </c>
      <c r="E19" s="1">
        <v>134281</v>
      </c>
      <c r="F19" s="1">
        <v>0</v>
      </c>
      <c r="G19" s="1">
        <v>0</v>
      </c>
      <c r="H19" s="1">
        <v>8125</v>
      </c>
      <c r="I19" s="1">
        <v>0</v>
      </c>
      <c r="J19" s="1">
        <v>0</v>
      </c>
      <c r="K19" s="1">
        <v>0</v>
      </c>
      <c r="L19" s="1">
        <f t="shared" si="0"/>
        <v>8125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1"/>
        <v>8125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13</v>
      </c>
    </row>
    <row r="20" spans="1:33" x14ac:dyDescent="0.35">
      <c r="A20" s="2" t="s">
        <v>60</v>
      </c>
      <c r="B20" s="5">
        <v>2967</v>
      </c>
      <c r="C20" s="2" t="s">
        <v>36</v>
      </c>
      <c r="D20" s="1">
        <v>1200000</v>
      </c>
      <c r="E20" s="1">
        <v>2586291</v>
      </c>
      <c r="F20" s="1">
        <v>180189.26</v>
      </c>
      <c r="G20" s="1">
        <v>0</v>
      </c>
      <c r="H20" s="1">
        <v>0</v>
      </c>
      <c r="I20" s="1">
        <v>822.72</v>
      </c>
      <c r="J20" s="1">
        <v>9.81</v>
      </c>
      <c r="K20" s="1">
        <v>19894.400000000001</v>
      </c>
      <c r="L20" s="1">
        <f t="shared" si="0"/>
        <v>20726.93</v>
      </c>
      <c r="M20" s="1">
        <v>0</v>
      </c>
      <c r="N20" s="1">
        <v>0</v>
      </c>
      <c r="O20" s="1">
        <v>29966.12</v>
      </c>
      <c r="P20" s="1">
        <v>0</v>
      </c>
      <c r="Q20" s="1">
        <v>8960.83</v>
      </c>
      <c r="R20" s="1">
        <v>0</v>
      </c>
      <c r="S20" s="1">
        <v>11809.98</v>
      </c>
      <c r="T20" s="1">
        <v>0</v>
      </c>
      <c r="U20" s="1">
        <v>1537.93</v>
      </c>
      <c r="V20" s="1">
        <v>0</v>
      </c>
      <c r="W20" s="1">
        <v>0</v>
      </c>
      <c r="X20" s="1">
        <v>2117.73</v>
      </c>
      <c r="Y20" s="1">
        <v>0</v>
      </c>
      <c r="Z20" s="1">
        <f t="shared" si="1"/>
        <v>255308.78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8</v>
      </c>
    </row>
    <row r="21" spans="1:33" x14ac:dyDescent="0.35">
      <c r="A21" s="2" t="s">
        <v>61</v>
      </c>
      <c r="B21" s="5">
        <v>2974</v>
      </c>
      <c r="C21" s="2" t="s">
        <v>62</v>
      </c>
      <c r="D21" s="1">
        <v>375000</v>
      </c>
      <c r="E21" s="1">
        <v>1</v>
      </c>
      <c r="F21" s="1">
        <v>0</v>
      </c>
      <c r="G21" s="1">
        <v>0</v>
      </c>
      <c r="H21" s="1">
        <v>0</v>
      </c>
      <c r="I21" s="1">
        <v>17499</v>
      </c>
      <c r="J21" s="1">
        <v>0</v>
      </c>
      <c r="K21" s="1">
        <v>0</v>
      </c>
      <c r="L21" s="1">
        <f t="shared" si="0"/>
        <v>17499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1"/>
        <v>17499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13</v>
      </c>
    </row>
    <row r="22" spans="1:33" x14ac:dyDescent="0.35">
      <c r="A22" s="2" t="s">
        <v>63</v>
      </c>
      <c r="B22" s="5">
        <v>2975</v>
      </c>
      <c r="C22" s="2" t="s">
        <v>64</v>
      </c>
      <c r="D22" s="1">
        <v>517000</v>
      </c>
      <c r="E22" s="1">
        <v>0</v>
      </c>
      <c r="F22" s="1">
        <v>5937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f t="shared" si="0"/>
        <v>0</v>
      </c>
      <c r="M22" s="1">
        <v>4564</v>
      </c>
      <c r="N22" s="1">
        <v>0</v>
      </c>
      <c r="O22" s="1">
        <v>1275</v>
      </c>
      <c r="P22" s="1">
        <v>0</v>
      </c>
      <c r="Q22" s="1">
        <v>0</v>
      </c>
      <c r="R22" s="1">
        <v>0</v>
      </c>
      <c r="S22" s="1">
        <v>1258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1"/>
        <v>13034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1</v>
      </c>
    </row>
    <row r="23" spans="1:33" x14ac:dyDescent="0.35">
      <c r="A23" s="2" t="s">
        <v>65</v>
      </c>
      <c r="B23" s="5">
        <v>3018</v>
      </c>
      <c r="C23" s="2" t="s">
        <v>66</v>
      </c>
      <c r="D23" s="1">
        <v>650000</v>
      </c>
      <c r="E23" s="1">
        <v>2750022</v>
      </c>
      <c r="F23" s="1">
        <v>177816</v>
      </c>
      <c r="G23" s="1">
        <v>0</v>
      </c>
      <c r="H23" s="1">
        <v>0</v>
      </c>
      <c r="I23" s="1">
        <v>0</v>
      </c>
      <c r="J23" s="1">
        <v>0</v>
      </c>
      <c r="K23" s="1">
        <v>906</v>
      </c>
      <c r="L23" s="1">
        <f t="shared" si="0"/>
        <v>906</v>
      </c>
      <c r="M23" s="1">
        <v>25155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11065</v>
      </c>
      <c r="T23" s="1">
        <v>0</v>
      </c>
      <c r="U23" s="1">
        <v>0</v>
      </c>
      <c r="V23" s="1">
        <v>2129</v>
      </c>
      <c r="W23" s="1">
        <v>0</v>
      </c>
      <c r="X23" s="1">
        <v>5904</v>
      </c>
      <c r="Y23" s="1">
        <v>17787</v>
      </c>
      <c r="Z23" s="1">
        <f t="shared" si="1"/>
        <v>240762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11</v>
      </c>
    </row>
    <row r="24" spans="1:33" x14ac:dyDescent="0.35">
      <c r="A24" s="2" t="s">
        <v>67</v>
      </c>
      <c r="B24" s="5">
        <v>3025</v>
      </c>
      <c r="C24" s="2" t="s">
        <v>45</v>
      </c>
      <c r="D24" s="1">
        <v>6529200</v>
      </c>
      <c r="E24" s="1">
        <v>4549264</v>
      </c>
      <c r="F24" s="1">
        <v>0</v>
      </c>
      <c r="G24" s="1">
        <v>88227</v>
      </c>
      <c r="H24" s="1">
        <v>0</v>
      </c>
      <c r="I24" s="1">
        <v>0</v>
      </c>
      <c r="J24" s="1">
        <v>0</v>
      </c>
      <c r="K24" s="1">
        <v>0</v>
      </c>
      <c r="L24" s="1">
        <f t="shared" si="0"/>
        <v>88227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1"/>
        <v>88227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46</v>
      </c>
    </row>
    <row r="25" spans="1:33" x14ac:dyDescent="0.35">
      <c r="A25" s="2" t="s">
        <v>68</v>
      </c>
      <c r="B25" s="5">
        <v>3036</v>
      </c>
      <c r="C25" s="2" t="s">
        <v>69</v>
      </c>
      <c r="D25" s="1">
        <v>4250000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f t="shared" si="0"/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1"/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1</v>
      </c>
    </row>
    <row r="26" spans="1:33" x14ac:dyDescent="0.35">
      <c r="A26" s="2" t="s">
        <v>70</v>
      </c>
      <c r="B26" s="5">
        <v>3066</v>
      </c>
      <c r="C26" s="2" t="s">
        <v>71</v>
      </c>
      <c r="D26" s="1">
        <v>2813000</v>
      </c>
      <c r="E26" s="1">
        <v>4174313</v>
      </c>
      <c r="F26" s="1">
        <v>101117</v>
      </c>
      <c r="G26" s="1">
        <v>0</v>
      </c>
      <c r="H26" s="1">
        <v>9037</v>
      </c>
      <c r="I26" s="1">
        <v>16904</v>
      </c>
      <c r="J26" s="1">
        <v>0</v>
      </c>
      <c r="K26" s="1">
        <v>23564</v>
      </c>
      <c r="L26" s="1">
        <f t="shared" si="0"/>
        <v>49505</v>
      </c>
      <c r="M26" s="1">
        <v>14167</v>
      </c>
      <c r="N26" s="1">
        <v>0</v>
      </c>
      <c r="O26" s="1">
        <v>76963</v>
      </c>
      <c r="P26" s="1">
        <v>0</v>
      </c>
      <c r="Q26" s="1">
        <v>7837</v>
      </c>
      <c r="R26" s="1">
        <v>0</v>
      </c>
      <c r="S26" s="1">
        <v>2295</v>
      </c>
      <c r="T26" s="1">
        <v>0</v>
      </c>
      <c r="U26" s="1">
        <v>684</v>
      </c>
      <c r="V26" s="1">
        <v>7</v>
      </c>
      <c r="W26" s="1">
        <v>0</v>
      </c>
      <c r="X26" s="1">
        <v>0</v>
      </c>
      <c r="Y26" s="1">
        <v>0</v>
      </c>
      <c r="Z26" s="1">
        <f t="shared" si="1"/>
        <v>252575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15</v>
      </c>
    </row>
    <row r="27" spans="1:33" x14ac:dyDescent="0.35">
      <c r="A27" s="2" t="s">
        <v>72</v>
      </c>
      <c r="B27" s="5">
        <v>3067</v>
      </c>
      <c r="C27" s="2" t="s">
        <v>57</v>
      </c>
      <c r="D27" s="1">
        <v>873000</v>
      </c>
      <c r="E27" s="1">
        <v>3804332</v>
      </c>
      <c r="F27" s="1">
        <v>0</v>
      </c>
      <c r="G27" s="1">
        <v>35054</v>
      </c>
      <c r="H27" s="1">
        <v>0</v>
      </c>
      <c r="I27" s="1">
        <v>0</v>
      </c>
      <c r="J27" s="1">
        <v>0</v>
      </c>
      <c r="K27" s="1">
        <v>0</v>
      </c>
      <c r="L27" s="1">
        <f t="shared" si="0"/>
        <v>35054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1"/>
        <v>35054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15</v>
      </c>
    </row>
    <row r="28" spans="1:33" x14ac:dyDescent="0.35">
      <c r="A28" s="2" t="s">
        <v>73</v>
      </c>
      <c r="B28" s="5">
        <v>3068</v>
      </c>
      <c r="C28" s="2" t="s">
        <v>74</v>
      </c>
      <c r="D28" s="1">
        <v>3885800</v>
      </c>
      <c r="E28" s="1">
        <v>5384820</v>
      </c>
      <c r="F28" s="1">
        <v>441081</v>
      </c>
      <c r="G28" s="1">
        <v>0</v>
      </c>
      <c r="H28" s="1">
        <v>21585</v>
      </c>
      <c r="I28" s="1">
        <v>21654</v>
      </c>
      <c r="J28" s="1">
        <v>4736</v>
      </c>
      <c r="K28" s="1">
        <v>28789</v>
      </c>
      <c r="L28" s="1">
        <f t="shared" si="0"/>
        <v>76764</v>
      </c>
      <c r="M28" s="1">
        <v>11642</v>
      </c>
      <c r="N28" s="1">
        <v>0</v>
      </c>
      <c r="O28" s="1">
        <v>67787</v>
      </c>
      <c r="P28" s="1">
        <v>15399</v>
      </c>
      <c r="Q28" s="1">
        <v>3521</v>
      </c>
      <c r="R28" s="1">
        <v>22</v>
      </c>
      <c r="S28" s="1">
        <v>25128</v>
      </c>
      <c r="T28" s="1">
        <v>0</v>
      </c>
      <c r="U28" s="1">
        <v>12176</v>
      </c>
      <c r="V28" s="1">
        <v>427</v>
      </c>
      <c r="W28" s="1">
        <v>0</v>
      </c>
      <c r="X28" s="1">
        <v>954</v>
      </c>
      <c r="Y28" s="1">
        <v>8787</v>
      </c>
      <c r="Z28" s="1">
        <f t="shared" si="1"/>
        <v>663688</v>
      </c>
      <c r="AA28" s="1">
        <v>0</v>
      </c>
      <c r="AB28" s="1">
        <v>0</v>
      </c>
      <c r="AC28" s="1">
        <v>897.84</v>
      </c>
      <c r="AD28" s="1">
        <v>0</v>
      </c>
      <c r="AE28" s="1">
        <v>0</v>
      </c>
      <c r="AF28" s="1">
        <v>0</v>
      </c>
      <c r="AG28" s="1">
        <v>7</v>
      </c>
    </row>
    <row r="29" spans="1:33" x14ac:dyDescent="0.35">
      <c r="A29" s="2" t="s">
        <v>75</v>
      </c>
      <c r="B29" s="5">
        <v>3069</v>
      </c>
      <c r="C29" s="2" t="s">
        <v>76</v>
      </c>
      <c r="D29" s="1">
        <v>405000</v>
      </c>
      <c r="E29" s="1">
        <v>49343</v>
      </c>
      <c r="F29" s="1">
        <v>0</v>
      </c>
      <c r="G29" s="1">
        <v>0</v>
      </c>
      <c r="H29" s="1">
        <v>0</v>
      </c>
      <c r="I29" s="1">
        <v>15487</v>
      </c>
      <c r="J29" s="1">
        <v>0</v>
      </c>
      <c r="K29" s="1">
        <v>455</v>
      </c>
      <c r="L29" s="1">
        <f t="shared" si="0"/>
        <v>15942</v>
      </c>
      <c r="M29" s="1">
        <v>1373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30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1"/>
        <v>17345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5</v>
      </c>
    </row>
    <row r="30" spans="1:33" x14ac:dyDescent="0.35">
      <c r="A30" s="2" t="s">
        <v>77</v>
      </c>
      <c r="B30" s="5">
        <v>3095</v>
      </c>
      <c r="C30" s="2" t="s">
        <v>78</v>
      </c>
      <c r="D30" s="1">
        <v>1480000</v>
      </c>
      <c r="E30" s="1">
        <v>471691</v>
      </c>
      <c r="F30" s="1">
        <v>14654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f t="shared" si="0"/>
        <v>0</v>
      </c>
      <c r="M30" s="1">
        <v>2485</v>
      </c>
      <c r="N30" s="1">
        <v>0</v>
      </c>
      <c r="O30" s="1">
        <v>0</v>
      </c>
      <c r="P30" s="1">
        <v>0</v>
      </c>
      <c r="Q30" s="1">
        <v>2810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1"/>
        <v>19949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19</v>
      </c>
    </row>
    <row r="31" spans="1:33" x14ac:dyDescent="0.35">
      <c r="A31" s="2" t="s">
        <v>79</v>
      </c>
      <c r="B31" s="5">
        <v>3097</v>
      </c>
      <c r="C31" s="2" t="s">
        <v>80</v>
      </c>
      <c r="D31" s="1">
        <v>3000000</v>
      </c>
      <c r="E31" s="1">
        <v>1651905</v>
      </c>
      <c r="F31" s="1">
        <v>257455.55</v>
      </c>
      <c r="G31" s="1">
        <v>3344.68</v>
      </c>
      <c r="H31" s="1">
        <v>4538.49</v>
      </c>
      <c r="I31" s="1">
        <v>489.13</v>
      </c>
      <c r="J31" s="1">
        <v>0</v>
      </c>
      <c r="K31" s="1">
        <v>14980.49</v>
      </c>
      <c r="L31" s="1">
        <f t="shared" si="0"/>
        <v>23352.79</v>
      </c>
      <c r="M31" s="1">
        <v>4785.51</v>
      </c>
      <c r="N31" s="1">
        <v>0</v>
      </c>
      <c r="O31" s="1">
        <v>8386.42</v>
      </c>
      <c r="P31" s="1">
        <v>52680.36</v>
      </c>
      <c r="Q31" s="1">
        <v>9160.51</v>
      </c>
      <c r="R31" s="1">
        <v>0</v>
      </c>
      <c r="S31" s="1">
        <v>34286.39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1"/>
        <v>390107.52999999997</v>
      </c>
      <c r="AA31" s="1">
        <v>0</v>
      </c>
      <c r="AB31" s="1">
        <v>0</v>
      </c>
      <c r="AC31" s="1">
        <v>599.72</v>
      </c>
      <c r="AD31" s="1">
        <v>105296.02</v>
      </c>
      <c r="AE31" s="1">
        <v>0</v>
      </c>
      <c r="AF31" s="1">
        <v>0</v>
      </c>
      <c r="AG31" s="1">
        <v>3</v>
      </c>
    </row>
    <row r="32" spans="1:33" x14ac:dyDescent="0.35">
      <c r="A32" s="2" t="s">
        <v>81</v>
      </c>
      <c r="B32" s="5">
        <v>3100</v>
      </c>
      <c r="C32" s="2" t="s">
        <v>82</v>
      </c>
      <c r="D32" s="1">
        <v>250000</v>
      </c>
      <c r="E32" s="1">
        <v>170510</v>
      </c>
      <c r="F32" s="1">
        <v>24545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f t="shared" si="0"/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2874</v>
      </c>
      <c r="Z32" s="1">
        <f t="shared" si="1"/>
        <v>27419</v>
      </c>
      <c r="AA32" s="1">
        <v>0</v>
      </c>
      <c r="AB32" s="1">
        <v>0</v>
      </c>
      <c r="AC32" s="1">
        <v>0</v>
      </c>
      <c r="AD32" s="1">
        <v>0</v>
      </c>
      <c r="AE32" s="1">
        <v>1427</v>
      </c>
      <c r="AF32" s="1">
        <v>0</v>
      </c>
      <c r="AG32" s="1">
        <v>9</v>
      </c>
    </row>
    <row r="33" spans="1:33" x14ac:dyDescent="0.35">
      <c r="A33" s="2" t="s">
        <v>83</v>
      </c>
      <c r="B33" s="5">
        <v>3114</v>
      </c>
      <c r="C33" s="2" t="s">
        <v>84</v>
      </c>
      <c r="D33" s="1">
        <v>2800000</v>
      </c>
      <c r="E33" s="1">
        <v>1369340</v>
      </c>
      <c r="F33" s="1">
        <v>0</v>
      </c>
      <c r="G33" s="1">
        <v>15404</v>
      </c>
      <c r="H33" s="1">
        <v>8250</v>
      </c>
      <c r="I33" s="1">
        <v>0</v>
      </c>
      <c r="J33" s="1">
        <v>0</v>
      </c>
      <c r="K33" s="1">
        <v>349</v>
      </c>
      <c r="L33" s="1">
        <f t="shared" si="0"/>
        <v>24003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1"/>
        <v>24003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39</v>
      </c>
    </row>
    <row r="34" spans="1:33" x14ac:dyDescent="0.35">
      <c r="A34" s="2" t="s">
        <v>85</v>
      </c>
      <c r="B34" s="5">
        <v>3122</v>
      </c>
      <c r="C34" s="2" t="s">
        <v>86</v>
      </c>
      <c r="D34" s="1">
        <v>83400</v>
      </c>
      <c r="E34" s="1">
        <v>60000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f t="shared" si="0"/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1"/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x14ac:dyDescent="0.35">
      <c r="A35" s="2" t="s">
        <v>87</v>
      </c>
      <c r="B35" s="5">
        <v>3134</v>
      </c>
      <c r="C35" s="2" t="s">
        <v>88</v>
      </c>
      <c r="D35" s="1">
        <v>7546000</v>
      </c>
      <c r="E35" s="1">
        <v>7816204</v>
      </c>
      <c r="F35" s="1">
        <v>171644</v>
      </c>
      <c r="G35" s="1">
        <v>0</v>
      </c>
      <c r="H35" s="1">
        <v>73896</v>
      </c>
      <c r="I35" s="1">
        <v>16271</v>
      </c>
      <c r="J35" s="1">
        <v>150</v>
      </c>
      <c r="K35" s="1">
        <v>72523</v>
      </c>
      <c r="L35" s="1">
        <f t="shared" si="0"/>
        <v>162840</v>
      </c>
      <c r="M35" s="1">
        <v>0</v>
      </c>
      <c r="N35" s="1">
        <v>0</v>
      </c>
      <c r="O35" s="1">
        <v>13328</v>
      </c>
      <c r="P35" s="1">
        <v>28779</v>
      </c>
      <c r="Q35" s="1">
        <v>2920</v>
      </c>
      <c r="R35" s="1">
        <v>70310</v>
      </c>
      <c r="S35" s="1">
        <v>22876</v>
      </c>
      <c r="T35" s="1">
        <v>354287</v>
      </c>
      <c r="U35" s="1">
        <v>650</v>
      </c>
      <c r="V35" s="1">
        <v>0</v>
      </c>
      <c r="W35" s="1">
        <v>0</v>
      </c>
      <c r="X35" s="1">
        <v>0</v>
      </c>
      <c r="Y35" s="1">
        <v>0</v>
      </c>
      <c r="Z35" s="1">
        <f t="shared" si="1"/>
        <v>827634</v>
      </c>
      <c r="AA35" s="1">
        <v>0</v>
      </c>
      <c r="AB35" s="1">
        <v>0</v>
      </c>
      <c r="AC35" s="1">
        <v>0</v>
      </c>
      <c r="AD35" s="1">
        <v>0</v>
      </c>
      <c r="AE35" s="1">
        <v>218</v>
      </c>
      <c r="AF35" s="1">
        <v>0</v>
      </c>
      <c r="AG35" s="1">
        <v>11</v>
      </c>
    </row>
    <row r="36" spans="1:33" x14ac:dyDescent="0.35">
      <c r="A36" s="2" t="s">
        <v>89</v>
      </c>
      <c r="B36" s="5">
        <v>3141</v>
      </c>
      <c r="C36" s="2" t="s">
        <v>84</v>
      </c>
      <c r="D36" s="1">
        <v>825000</v>
      </c>
      <c r="E36" s="1">
        <v>1079391</v>
      </c>
      <c r="F36" s="1">
        <v>25470</v>
      </c>
      <c r="G36" s="1">
        <v>0</v>
      </c>
      <c r="H36" s="1">
        <v>69</v>
      </c>
      <c r="I36" s="1">
        <v>0</v>
      </c>
      <c r="J36" s="1">
        <v>0</v>
      </c>
      <c r="K36" s="1">
        <v>456</v>
      </c>
      <c r="L36" s="1">
        <f t="shared" si="0"/>
        <v>525</v>
      </c>
      <c r="M36" s="1">
        <v>1149</v>
      </c>
      <c r="N36" s="1">
        <v>0</v>
      </c>
      <c r="O36" s="1">
        <v>0</v>
      </c>
      <c r="P36" s="1">
        <v>0</v>
      </c>
      <c r="Q36" s="1">
        <v>7871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f t="shared" si="1"/>
        <v>35015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20</v>
      </c>
    </row>
    <row r="37" spans="1:33" x14ac:dyDescent="0.35">
      <c r="A37" s="2" t="s">
        <v>90</v>
      </c>
      <c r="B37" s="5">
        <v>3150</v>
      </c>
      <c r="C37" s="2" t="s">
        <v>91</v>
      </c>
      <c r="D37" s="1">
        <v>700000</v>
      </c>
      <c r="E37" s="1">
        <v>84336</v>
      </c>
      <c r="F37" s="1">
        <v>27811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f t="shared" si="0"/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192</v>
      </c>
      <c r="Y37" s="1">
        <v>0</v>
      </c>
      <c r="Z37" s="1">
        <f t="shared" si="1"/>
        <v>28003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4</v>
      </c>
    </row>
    <row r="38" spans="1:33" x14ac:dyDescent="0.35">
      <c r="A38" s="2" t="s">
        <v>92</v>
      </c>
      <c r="B38" s="5">
        <v>3230</v>
      </c>
      <c r="C38" s="2" t="s">
        <v>93</v>
      </c>
      <c r="D38" s="1">
        <v>3885800</v>
      </c>
      <c r="E38" s="1">
        <v>3775925</v>
      </c>
      <c r="F38" s="1">
        <v>132908.91</v>
      </c>
      <c r="G38" s="1">
        <v>3</v>
      </c>
      <c r="H38" s="1">
        <v>0</v>
      </c>
      <c r="I38" s="1">
        <v>0</v>
      </c>
      <c r="J38" s="1">
        <v>0</v>
      </c>
      <c r="K38" s="1">
        <v>14987.1</v>
      </c>
      <c r="L38" s="1">
        <f t="shared" si="0"/>
        <v>14990.1</v>
      </c>
      <c r="M38" s="1">
        <v>21073.64</v>
      </c>
      <c r="N38" s="1">
        <v>0</v>
      </c>
      <c r="O38" s="1">
        <v>4854.26</v>
      </c>
      <c r="P38" s="1">
        <v>12654.13</v>
      </c>
      <c r="Q38" s="1">
        <v>3050.91</v>
      </c>
      <c r="R38" s="1">
        <v>615.87</v>
      </c>
      <c r="S38" s="1">
        <v>14695.5</v>
      </c>
      <c r="T38" s="1">
        <v>0</v>
      </c>
      <c r="U38" s="1">
        <v>0</v>
      </c>
      <c r="V38" s="1">
        <v>0</v>
      </c>
      <c r="W38" s="1">
        <v>0</v>
      </c>
      <c r="X38" s="1">
        <v>2074.2800000000002</v>
      </c>
      <c r="Y38" s="1">
        <v>573.17999999999995</v>
      </c>
      <c r="Z38" s="1">
        <f t="shared" si="1"/>
        <v>207490.78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15</v>
      </c>
    </row>
    <row r="39" spans="1:33" x14ac:dyDescent="0.35">
      <c r="A39" s="2" t="s">
        <v>94</v>
      </c>
      <c r="B39" s="5">
        <v>3232</v>
      </c>
      <c r="C39" s="2" t="s">
        <v>32</v>
      </c>
      <c r="D39" s="2"/>
      <c r="E39" s="1">
        <v>2416010</v>
      </c>
      <c r="F39" s="1">
        <v>0</v>
      </c>
      <c r="G39" s="1">
        <v>7408</v>
      </c>
      <c r="H39" s="1">
        <v>0</v>
      </c>
      <c r="I39" s="1">
        <v>0</v>
      </c>
      <c r="J39" s="1">
        <v>0</v>
      </c>
      <c r="K39" s="1">
        <v>0</v>
      </c>
      <c r="L39" s="1">
        <f t="shared" si="0"/>
        <v>7408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f t="shared" si="1"/>
        <v>7408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15</v>
      </c>
    </row>
    <row r="40" spans="1:33" x14ac:dyDescent="0.35">
      <c r="A40" s="2" t="s">
        <v>95</v>
      </c>
      <c r="B40" s="5">
        <v>3233</v>
      </c>
      <c r="C40" s="2" t="s">
        <v>96</v>
      </c>
      <c r="D40" s="1">
        <v>255000</v>
      </c>
      <c r="E40" s="1">
        <v>131378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f t="shared" si="0"/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f t="shared" si="1"/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 x14ac:dyDescent="0.35">
      <c r="A41" s="2" t="s">
        <v>97</v>
      </c>
      <c r="B41" s="5">
        <v>3235</v>
      </c>
      <c r="C41" s="2" t="s">
        <v>69</v>
      </c>
      <c r="D41" s="1">
        <v>7955000</v>
      </c>
      <c r="E41" s="1">
        <v>3370339</v>
      </c>
      <c r="F41" s="1">
        <v>467882</v>
      </c>
      <c r="G41" s="1">
        <v>777</v>
      </c>
      <c r="H41" s="1">
        <v>2158</v>
      </c>
      <c r="I41" s="1">
        <v>0</v>
      </c>
      <c r="J41" s="1">
        <v>742</v>
      </c>
      <c r="K41" s="1">
        <v>5603</v>
      </c>
      <c r="L41" s="1">
        <f t="shared" si="0"/>
        <v>9280</v>
      </c>
      <c r="M41" s="1">
        <v>50254</v>
      </c>
      <c r="N41" s="1">
        <v>0</v>
      </c>
      <c r="O41" s="1">
        <v>52948</v>
      </c>
      <c r="P41" s="1">
        <v>29609</v>
      </c>
      <c r="Q41" s="1">
        <v>6234</v>
      </c>
      <c r="R41" s="1">
        <v>12922</v>
      </c>
      <c r="S41" s="1">
        <v>23215</v>
      </c>
      <c r="T41" s="1">
        <v>0</v>
      </c>
      <c r="U41" s="1">
        <v>1438</v>
      </c>
      <c r="V41" s="1">
        <v>0</v>
      </c>
      <c r="W41" s="1">
        <v>0</v>
      </c>
      <c r="X41" s="1">
        <v>9063</v>
      </c>
      <c r="Y41" s="1">
        <v>37190</v>
      </c>
      <c r="Z41" s="1">
        <f t="shared" si="1"/>
        <v>700035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6</v>
      </c>
    </row>
    <row r="42" spans="1:33" x14ac:dyDescent="0.35">
      <c r="A42" s="2" t="s">
        <v>98</v>
      </c>
      <c r="B42" s="5">
        <v>3244</v>
      </c>
      <c r="C42" s="2" t="s">
        <v>99</v>
      </c>
      <c r="D42" s="1">
        <v>5197000</v>
      </c>
      <c r="E42" s="1">
        <v>2058376</v>
      </c>
      <c r="F42" s="1">
        <v>173263</v>
      </c>
      <c r="G42" s="1">
        <v>0</v>
      </c>
      <c r="H42" s="1">
        <v>0</v>
      </c>
      <c r="I42" s="1">
        <v>483</v>
      </c>
      <c r="J42" s="1">
        <v>0</v>
      </c>
      <c r="K42" s="1">
        <v>37063</v>
      </c>
      <c r="L42" s="1">
        <f t="shared" si="0"/>
        <v>37546</v>
      </c>
      <c r="M42" s="1">
        <v>4359</v>
      </c>
      <c r="N42" s="1">
        <v>0</v>
      </c>
      <c r="O42" s="1">
        <v>25118</v>
      </c>
      <c r="P42" s="1">
        <v>33454</v>
      </c>
      <c r="Q42" s="1">
        <v>1074</v>
      </c>
      <c r="R42" s="1">
        <v>0</v>
      </c>
      <c r="S42" s="1">
        <v>34371</v>
      </c>
      <c r="T42" s="1">
        <v>0</v>
      </c>
      <c r="U42" s="1">
        <v>2176</v>
      </c>
      <c r="V42" s="1">
        <v>833</v>
      </c>
      <c r="W42" s="1">
        <v>0</v>
      </c>
      <c r="X42" s="1">
        <v>6453</v>
      </c>
      <c r="Y42" s="1">
        <v>0</v>
      </c>
      <c r="Z42" s="1">
        <f t="shared" si="1"/>
        <v>318647</v>
      </c>
      <c r="AA42" s="1">
        <v>46389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7</v>
      </c>
    </row>
    <row r="43" spans="1:33" x14ac:dyDescent="0.35">
      <c r="A43" s="2" t="s">
        <v>100</v>
      </c>
      <c r="B43" s="5">
        <v>3251</v>
      </c>
      <c r="C43" s="2" t="s">
        <v>69</v>
      </c>
      <c r="D43" s="1">
        <v>2750000</v>
      </c>
      <c r="E43" s="1">
        <v>5027963</v>
      </c>
      <c r="F43" s="1">
        <v>0</v>
      </c>
      <c r="G43" s="1">
        <v>0</v>
      </c>
      <c r="H43" s="1">
        <v>61215.1</v>
      </c>
      <c r="I43" s="1">
        <v>0</v>
      </c>
      <c r="J43" s="1">
        <v>0</v>
      </c>
      <c r="K43" s="1">
        <v>343.3</v>
      </c>
      <c r="L43" s="1">
        <f t="shared" si="0"/>
        <v>61558.400000000001</v>
      </c>
      <c r="M43" s="1">
        <v>0</v>
      </c>
      <c r="N43" s="1">
        <v>0</v>
      </c>
      <c r="O43" s="1">
        <v>41965.5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f t="shared" si="1"/>
        <v>103523.9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1</v>
      </c>
    </row>
    <row r="44" spans="1:33" x14ac:dyDescent="0.35">
      <c r="A44" s="2" t="s">
        <v>101</v>
      </c>
      <c r="B44" s="5">
        <v>3253</v>
      </c>
      <c r="C44" s="2" t="s">
        <v>102</v>
      </c>
      <c r="D44" s="1">
        <v>1672200</v>
      </c>
      <c r="E44" s="1">
        <v>1981654</v>
      </c>
      <c r="F44" s="1">
        <v>61923.73</v>
      </c>
      <c r="G44" s="1">
        <v>394.37</v>
      </c>
      <c r="H44" s="1">
        <v>0</v>
      </c>
      <c r="I44" s="1">
        <v>0</v>
      </c>
      <c r="J44" s="1">
        <v>46.98</v>
      </c>
      <c r="K44" s="1">
        <v>2690.78</v>
      </c>
      <c r="L44" s="1">
        <f t="shared" si="0"/>
        <v>3132.13</v>
      </c>
      <c r="M44" s="1">
        <v>7366.98</v>
      </c>
      <c r="N44" s="1">
        <v>8679.92</v>
      </c>
      <c r="O44" s="1">
        <v>5553.52</v>
      </c>
      <c r="P44" s="1">
        <v>0</v>
      </c>
      <c r="Q44" s="1">
        <v>408.14</v>
      </c>
      <c r="R44" s="1">
        <v>0</v>
      </c>
      <c r="S44" s="1">
        <v>21129.95</v>
      </c>
      <c r="T44" s="1">
        <v>0</v>
      </c>
      <c r="U44" s="1">
        <v>40.130000000000003</v>
      </c>
      <c r="V44" s="1">
        <v>163.18</v>
      </c>
      <c r="W44" s="1">
        <v>0</v>
      </c>
      <c r="X44" s="1">
        <v>0.99</v>
      </c>
      <c r="Y44" s="1">
        <v>0</v>
      </c>
      <c r="Z44" s="1">
        <f t="shared" si="1"/>
        <v>108398.67</v>
      </c>
      <c r="AA44" s="1">
        <v>0</v>
      </c>
      <c r="AB44" s="1">
        <v>0</v>
      </c>
      <c r="AC44" s="1">
        <v>170.96</v>
      </c>
      <c r="AD44" s="1">
        <v>16817.54</v>
      </c>
      <c r="AE44" s="1">
        <v>0</v>
      </c>
      <c r="AF44" s="1">
        <v>0</v>
      </c>
      <c r="AG44" s="1">
        <v>18</v>
      </c>
    </row>
    <row r="45" spans="1:33" x14ac:dyDescent="0.35">
      <c r="A45" s="2" t="s">
        <v>103</v>
      </c>
      <c r="B45" s="5">
        <v>3268</v>
      </c>
      <c r="C45" s="2" t="s">
        <v>104</v>
      </c>
      <c r="D45" s="1">
        <v>283448</v>
      </c>
      <c r="E45" s="1">
        <v>132714</v>
      </c>
      <c r="F45" s="1">
        <v>12337.38</v>
      </c>
      <c r="G45" s="1">
        <v>0</v>
      </c>
      <c r="H45" s="1">
        <v>0</v>
      </c>
      <c r="I45" s="1">
        <v>0</v>
      </c>
      <c r="J45" s="1">
        <v>82.83</v>
      </c>
      <c r="K45" s="1">
        <v>0</v>
      </c>
      <c r="L45" s="1">
        <f t="shared" si="0"/>
        <v>82.83</v>
      </c>
      <c r="M45" s="1">
        <v>283.32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3295.11</v>
      </c>
      <c r="T45" s="1">
        <v>0</v>
      </c>
      <c r="U45" s="1">
        <v>0</v>
      </c>
      <c r="V45" s="1">
        <v>1784.1</v>
      </c>
      <c r="W45" s="1">
        <v>0</v>
      </c>
      <c r="X45" s="1">
        <v>0</v>
      </c>
      <c r="Y45" s="1">
        <v>0</v>
      </c>
      <c r="Z45" s="1">
        <f t="shared" si="1"/>
        <v>17782.739999999998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6</v>
      </c>
    </row>
    <row r="46" spans="1:33" x14ac:dyDescent="0.35">
      <c r="A46" s="2" t="s">
        <v>105</v>
      </c>
      <c r="B46" s="5">
        <v>3275</v>
      </c>
      <c r="C46" s="2" t="s">
        <v>43</v>
      </c>
      <c r="D46" s="1">
        <v>3062000</v>
      </c>
      <c r="E46" s="1">
        <v>10317200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f t="shared" si="0"/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f t="shared" si="1"/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15</v>
      </c>
    </row>
    <row r="47" spans="1:33" x14ac:dyDescent="0.35">
      <c r="A47" s="2" t="s">
        <v>106</v>
      </c>
      <c r="B47" s="5">
        <v>3290</v>
      </c>
      <c r="C47" s="2" t="s">
        <v>107</v>
      </c>
      <c r="D47" s="1">
        <v>3550360</v>
      </c>
      <c r="E47" s="1">
        <v>5897424</v>
      </c>
      <c r="F47" s="1">
        <v>267684</v>
      </c>
      <c r="G47" s="1">
        <v>0</v>
      </c>
      <c r="H47" s="1">
        <v>18034</v>
      </c>
      <c r="I47" s="1">
        <v>3636</v>
      </c>
      <c r="J47" s="1">
        <v>3716</v>
      </c>
      <c r="K47" s="1">
        <v>60499</v>
      </c>
      <c r="L47" s="1">
        <f t="shared" si="0"/>
        <v>85885</v>
      </c>
      <c r="M47" s="1">
        <v>72806</v>
      </c>
      <c r="N47" s="1">
        <v>0</v>
      </c>
      <c r="O47" s="1">
        <v>43929</v>
      </c>
      <c r="P47" s="1">
        <v>0</v>
      </c>
      <c r="Q47" s="1">
        <v>1164</v>
      </c>
      <c r="R47" s="1">
        <v>0</v>
      </c>
      <c r="S47" s="1">
        <v>64821</v>
      </c>
      <c r="T47" s="1">
        <v>0</v>
      </c>
      <c r="U47" s="1">
        <v>3389</v>
      </c>
      <c r="V47" s="1">
        <v>0</v>
      </c>
      <c r="W47" s="1">
        <v>0</v>
      </c>
      <c r="X47" s="1">
        <v>3958</v>
      </c>
      <c r="Y47" s="1">
        <v>0</v>
      </c>
      <c r="Z47" s="1">
        <f t="shared" si="1"/>
        <v>543636</v>
      </c>
      <c r="AA47" s="1">
        <v>3663.19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9</v>
      </c>
    </row>
    <row r="48" spans="1:33" x14ac:dyDescent="0.35">
      <c r="A48" s="2" t="s">
        <v>108</v>
      </c>
      <c r="B48" s="5">
        <v>3318</v>
      </c>
      <c r="C48" s="2" t="s">
        <v>66</v>
      </c>
      <c r="D48" s="1">
        <v>4284000</v>
      </c>
      <c r="E48" s="1">
        <v>1015550</v>
      </c>
      <c r="F48" s="1">
        <v>0</v>
      </c>
      <c r="G48" s="1">
        <v>409</v>
      </c>
      <c r="H48" s="1">
        <v>0</v>
      </c>
      <c r="I48" s="1">
        <v>849</v>
      </c>
      <c r="J48" s="1">
        <v>0</v>
      </c>
      <c r="K48" s="1">
        <v>24768</v>
      </c>
      <c r="L48" s="1">
        <f t="shared" si="0"/>
        <v>26026</v>
      </c>
      <c r="M48" s="1">
        <v>27083</v>
      </c>
      <c r="N48" s="1">
        <v>0</v>
      </c>
      <c r="O48" s="1">
        <v>0</v>
      </c>
      <c r="P48" s="1">
        <v>0</v>
      </c>
      <c r="Q48" s="1">
        <v>22884.21</v>
      </c>
      <c r="R48" s="1">
        <v>0</v>
      </c>
      <c r="S48" s="1">
        <v>23484.35</v>
      </c>
      <c r="T48" s="1">
        <v>0</v>
      </c>
      <c r="U48" s="1">
        <v>0</v>
      </c>
      <c r="V48" s="1">
        <v>255.02</v>
      </c>
      <c r="W48" s="1">
        <v>8507.7000000000007</v>
      </c>
      <c r="X48" s="1">
        <v>0</v>
      </c>
      <c r="Y48" s="1">
        <v>0</v>
      </c>
      <c r="Z48" s="1">
        <f t="shared" si="1"/>
        <v>108240.28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15</v>
      </c>
    </row>
    <row r="49" spans="1:33" x14ac:dyDescent="0.35">
      <c r="A49" s="2" t="s">
        <v>109</v>
      </c>
      <c r="B49" s="5">
        <v>3338</v>
      </c>
      <c r="C49" s="2" t="s">
        <v>57</v>
      </c>
      <c r="D49" s="1">
        <v>2508000</v>
      </c>
      <c r="E49" s="1">
        <v>-10778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8046</v>
      </c>
      <c r="L49" s="1">
        <f t="shared" si="0"/>
        <v>8046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f t="shared" si="1"/>
        <v>8046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1</v>
      </c>
    </row>
    <row r="50" spans="1:33" x14ac:dyDescent="0.35">
      <c r="A50" s="2" t="s">
        <v>110</v>
      </c>
      <c r="B50" s="5">
        <v>3360</v>
      </c>
      <c r="C50" s="2" t="s">
        <v>107</v>
      </c>
      <c r="D50" s="1">
        <v>9352900</v>
      </c>
      <c r="E50" s="1">
        <v>219898</v>
      </c>
      <c r="F50" s="1">
        <v>508771.54</v>
      </c>
      <c r="G50" s="1">
        <v>0</v>
      </c>
      <c r="H50" s="1">
        <v>0</v>
      </c>
      <c r="I50" s="1">
        <v>11180.02</v>
      </c>
      <c r="J50" s="1">
        <v>0</v>
      </c>
      <c r="K50" s="1">
        <v>160871.48000000001</v>
      </c>
      <c r="L50" s="1">
        <f t="shared" si="0"/>
        <v>172051.5</v>
      </c>
      <c r="M50" s="1">
        <v>138559.79999999999</v>
      </c>
      <c r="N50" s="1">
        <v>0</v>
      </c>
      <c r="O50" s="1">
        <v>24859.86</v>
      </c>
      <c r="P50" s="1">
        <v>163.21</v>
      </c>
      <c r="Q50" s="1">
        <v>163801.98000000001</v>
      </c>
      <c r="R50" s="1">
        <v>0</v>
      </c>
      <c r="S50" s="1">
        <v>13430.39</v>
      </c>
      <c r="T50" s="1">
        <v>0</v>
      </c>
      <c r="U50" s="1">
        <v>1206.77</v>
      </c>
      <c r="V50" s="1">
        <v>27.59</v>
      </c>
      <c r="W50" s="1">
        <v>0</v>
      </c>
      <c r="X50" s="1">
        <v>28608</v>
      </c>
      <c r="Y50" s="1">
        <v>17792.650000000001</v>
      </c>
      <c r="Z50" s="1">
        <f t="shared" si="1"/>
        <v>1069273.29</v>
      </c>
      <c r="AA50" s="1">
        <v>424.18</v>
      </c>
      <c r="AB50" s="1">
        <v>0</v>
      </c>
      <c r="AC50" s="1">
        <v>32.119999999999997</v>
      </c>
      <c r="AD50" s="1">
        <v>25.51</v>
      </c>
      <c r="AE50" s="1">
        <v>0</v>
      </c>
      <c r="AF50" s="1">
        <v>126.33</v>
      </c>
      <c r="AG50" s="1">
        <v>2</v>
      </c>
    </row>
    <row r="51" spans="1:33" x14ac:dyDescent="0.35">
      <c r="A51" s="2" t="s">
        <v>111</v>
      </c>
      <c r="B51" s="5">
        <v>3412</v>
      </c>
      <c r="C51" s="2" t="s">
        <v>112</v>
      </c>
      <c r="D51" s="1">
        <v>1339000</v>
      </c>
      <c r="E51" s="1">
        <v>973368</v>
      </c>
      <c r="F51" s="1">
        <v>0</v>
      </c>
      <c r="G51" s="1">
        <v>0</v>
      </c>
      <c r="H51" s="1">
        <v>0</v>
      </c>
      <c r="I51" s="1">
        <v>63336</v>
      </c>
      <c r="J51" s="1">
        <v>0</v>
      </c>
      <c r="K51" s="1">
        <v>0</v>
      </c>
      <c r="L51" s="1">
        <f t="shared" si="0"/>
        <v>63336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f t="shared" si="1"/>
        <v>63336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10</v>
      </c>
    </row>
    <row r="52" spans="1:33" x14ac:dyDescent="0.35">
      <c r="A52" s="2" t="s">
        <v>113</v>
      </c>
      <c r="B52" s="5">
        <v>3455</v>
      </c>
      <c r="C52" s="2" t="s">
        <v>114</v>
      </c>
      <c r="D52" s="1">
        <v>2933000</v>
      </c>
      <c r="E52" s="1">
        <v>4241393</v>
      </c>
      <c r="F52" s="1">
        <v>86077.13</v>
      </c>
      <c r="G52" s="1">
        <v>2538.11</v>
      </c>
      <c r="H52" s="1">
        <v>0</v>
      </c>
      <c r="I52" s="1">
        <v>0</v>
      </c>
      <c r="J52" s="1">
        <v>0</v>
      </c>
      <c r="K52" s="1">
        <v>11269.8</v>
      </c>
      <c r="L52" s="1">
        <f t="shared" si="0"/>
        <v>13807.91</v>
      </c>
      <c r="M52" s="1">
        <v>6570.49</v>
      </c>
      <c r="N52" s="1">
        <v>0</v>
      </c>
      <c r="O52" s="1">
        <v>1756.8</v>
      </c>
      <c r="P52" s="1">
        <v>0</v>
      </c>
      <c r="Q52" s="1">
        <v>7597.39</v>
      </c>
      <c r="R52" s="1">
        <v>2879.81</v>
      </c>
      <c r="S52" s="1">
        <v>779</v>
      </c>
      <c r="T52" s="1">
        <v>0</v>
      </c>
      <c r="U52" s="1">
        <v>763.85</v>
      </c>
      <c r="V52" s="1">
        <v>0</v>
      </c>
      <c r="W52" s="1">
        <v>0</v>
      </c>
      <c r="X52" s="1">
        <v>0</v>
      </c>
      <c r="Y52" s="1">
        <v>0</v>
      </c>
      <c r="Z52" s="1">
        <f t="shared" si="1"/>
        <v>120232.38</v>
      </c>
      <c r="AA52" s="1">
        <v>94.65</v>
      </c>
      <c r="AB52" s="1">
        <v>0</v>
      </c>
      <c r="AC52" s="1">
        <v>0</v>
      </c>
      <c r="AD52" s="1">
        <v>524.66999999999996</v>
      </c>
      <c r="AE52" s="1">
        <v>0</v>
      </c>
      <c r="AF52" s="1">
        <v>0</v>
      </c>
      <c r="AG52" s="1">
        <v>15</v>
      </c>
    </row>
    <row r="53" spans="1:33" x14ac:dyDescent="0.35">
      <c r="A53" s="2" t="s">
        <v>115</v>
      </c>
      <c r="B53" s="5">
        <v>3458</v>
      </c>
      <c r="C53" s="2" t="s">
        <v>88</v>
      </c>
      <c r="D53" s="1">
        <v>525000</v>
      </c>
      <c r="E53" s="1">
        <v>127705</v>
      </c>
      <c r="F53" s="1">
        <v>0</v>
      </c>
      <c r="G53" s="1">
        <v>0</v>
      </c>
      <c r="H53" s="1">
        <v>38517</v>
      </c>
      <c r="I53" s="1">
        <v>0</v>
      </c>
      <c r="J53" s="1">
        <v>0</v>
      </c>
      <c r="K53" s="1">
        <v>0</v>
      </c>
      <c r="L53" s="1">
        <f t="shared" si="0"/>
        <v>38517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f t="shared" si="1"/>
        <v>38517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11</v>
      </c>
    </row>
    <row r="54" spans="1:33" x14ac:dyDescent="0.35">
      <c r="A54" s="2" t="s">
        <v>116</v>
      </c>
      <c r="B54" s="5">
        <v>3474</v>
      </c>
      <c r="C54" s="2" t="s">
        <v>117</v>
      </c>
      <c r="D54" s="1">
        <v>4347900</v>
      </c>
      <c r="E54" s="1">
        <v>5993221</v>
      </c>
      <c r="F54" s="1">
        <v>106547</v>
      </c>
      <c r="G54" s="1">
        <v>0</v>
      </c>
      <c r="H54" s="1">
        <v>64</v>
      </c>
      <c r="I54" s="1">
        <v>0</v>
      </c>
      <c r="J54" s="1">
        <v>0</v>
      </c>
      <c r="K54" s="1">
        <v>6863</v>
      </c>
      <c r="L54" s="1">
        <f t="shared" si="0"/>
        <v>6927</v>
      </c>
      <c r="M54" s="1">
        <v>2476</v>
      </c>
      <c r="N54" s="1">
        <v>25411</v>
      </c>
      <c r="O54" s="1">
        <v>0</v>
      </c>
      <c r="P54" s="1">
        <v>0</v>
      </c>
      <c r="Q54" s="1">
        <v>0</v>
      </c>
      <c r="R54" s="1">
        <v>0</v>
      </c>
      <c r="S54" s="1">
        <v>2972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f t="shared" si="1"/>
        <v>144333</v>
      </c>
      <c r="AA54" s="1">
        <v>0</v>
      </c>
      <c r="AB54" s="1">
        <v>0</v>
      </c>
      <c r="AC54" s="1">
        <v>0</v>
      </c>
      <c r="AD54" s="1">
        <v>18271.7</v>
      </c>
      <c r="AE54" s="1">
        <v>0</v>
      </c>
      <c r="AF54" s="1">
        <v>0</v>
      </c>
      <c r="AG54" s="1">
        <v>42</v>
      </c>
    </row>
    <row r="55" spans="1:33" x14ac:dyDescent="0.35">
      <c r="A55" s="2" t="s">
        <v>118</v>
      </c>
      <c r="B55" s="5">
        <v>3660</v>
      </c>
      <c r="C55" s="2" t="s">
        <v>119</v>
      </c>
      <c r="D55" s="1">
        <v>997500</v>
      </c>
      <c r="E55" s="1">
        <v>133253</v>
      </c>
      <c r="F55" s="1">
        <v>40206</v>
      </c>
      <c r="G55" s="1">
        <v>0</v>
      </c>
      <c r="H55" s="1">
        <v>0</v>
      </c>
      <c r="I55" s="1">
        <v>783</v>
      </c>
      <c r="J55" s="1">
        <v>0</v>
      </c>
      <c r="K55" s="1">
        <v>773</v>
      </c>
      <c r="L55" s="1">
        <f t="shared" si="0"/>
        <v>1556</v>
      </c>
      <c r="M55" s="1">
        <v>1255</v>
      </c>
      <c r="N55" s="1">
        <v>0</v>
      </c>
      <c r="O55" s="1">
        <v>0</v>
      </c>
      <c r="P55" s="1">
        <v>0</v>
      </c>
      <c r="Q55" s="1">
        <v>110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f t="shared" si="1"/>
        <v>43127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5</v>
      </c>
    </row>
    <row r="56" spans="1:33" x14ac:dyDescent="0.35">
      <c r="A56" s="2" t="s">
        <v>120</v>
      </c>
      <c r="B56" s="5">
        <v>3765</v>
      </c>
      <c r="C56" s="2" t="s">
        <v>53</v>
      </c>
      <c r="D56" s="1">
        <v>487000</v>
      </c>
      <c r="E56" s="1">
        <v>9183165</v>
      </c>
      <c r="F56" s="1">
        <v>174456</v>
      </c>
      <c r="G56" s="1">
        <v>0</v>
      </c>
      <c r="H56" s="1">
        <v>0</v>
      </c>
      <c r="I56" s="1">
        <v>11</v>
      </c>
      <c r="J56" s="1">
        <v>7065</v>
      </c>
      <c r="K56" s="1">
        <v>27096</v>
      </c>
      <c r="L56" s="1">
        <f t="shared" si="0"/>
        <v>34172</v>
      </c>
      <c r="M56" s="1">
        <v>25080</v>
      </c>
      <c r="N56" s="1">
        <v>0</v>
      </c>
      <c r="O56" s="1">
        <v>379</v>
      </c>
      <c r="P56" s="1">
        <v>4543</v>
      </c>
      <c r="Q56" s="1">
        <v>4711</v>
      </c>
      <c r="R56" s="1">
        <v>1192</v>
      </c>
      <c r="S56" s="1">
        <v>12591</v>
      </c>
      <c r="T56" s="1">
        <v>0</v>
      </c>
      <c r="U56" s="1">
        <v>125</v>
      </c>
      <c r="V56" s="1">
        <v>0</v>
      </c>
      <c r="W56" s="1">
        <v>0</v>
      </c>
      <c r="X56" s="1">
        <v>0</v>
      </c>
      <c r="Y56" s="1">
        <v>0</v>
      </c>
      <c r="Z56" s="1">
        <f t="shared" si="1"/>
        <v>257249</v>
      </c>
      <c r="AA56" s="1">
        <v>6357.3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53</v>
      </c>
    </row>
    <row r="57" spans="1:33" x14ac:dyDescent="0.35">
      <c r="A57" s="2" t="s">
        <v>121</v>
      </c>
      <c r="B57" s="5">
        <v>3939</v>
      </c>
      <c r="C57" s="2" t="s">
        <v>122</v>
      </c>
      <c r="D57" s="1">
        <v>4765000</v>
      </c>
      <c r="E57" s="1">
        <v>1087553</v>
      </c>
      <c r="F57" s="1">
        <v>149212</v>
      </c>
      <c r="G57" s="1">
        <v>0</v>
      </c>
      <c r="H57" s="1">
        <v>0</v>
      </c>
      <c r="I57" s="1">
        <v>0</v>
      </c>
      <c r="J57" s="1">
        <v>307</v>
      </c>
      <c r="K57" s="1">
        <v>11244</v>
      </c>
      <c r="L57" s="1">
        <f t="shared" si="0"/>
        <v>11551</v>
      </c>
      <c r="M57" s="1">
        <v>0</v>
      </c>
      <c r="N57" s="1">
        <v>0</v>
      </c>
      <c r="O57" s="1">
        <v>3643</v>
      </c>
      <c r="P57" s="1">
        <v>45573</v>
      </c>
      <c r="Q57" s="1">
        <v>0</v>
      </c>
      <c r="R57" s="1">
        <v>0</v>
      </c>
      <c r="S57" s="1">
        <v>15475</v>
      </c>
      <c r="T57" s="1">
        <v>0</v>
      </c>
      <c r="U57" s="1">
        <v>0</v>
      </c>
      <c r="V57" s="1">
        <v>0</v>
      </c>
      <c r="W57" s="1">
        <v>0</v>
      </c>
      <c r="X57" s="1">
        <v>11769</v>
      </c>
      <c r="Y57" s="1">
        <v>0</v>
      </c>
      <c r="Z57" s="1">
        <f t="shared" si="1"/>
        <v>237223</v>
      </c>
      <c r="AA57" s="1">
        <v>45753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6</v>
      </c>
    </row>
    <row r="58" spans="1:33" x14ac:dyDescent="0.35">
      <c r="A58" s="2" t="s">
        <v>123</v>
      </c>
      <c r="B58" s="5">
        <v>4126</v>
      </c>
      <c r="C58" s="2" t="s">
        <v>124</v>
      </c>
      <c r="D58" s="1">
        <v>3011000</v>
      </c>
      <c r="E58" s="1">
        <v>1943983</v>
      </c>
      <c r="F58" s="1">
        <v>0</v>
      </c>
      <c r="G58" s="1">
        <v>76843</v>
      </c>
      <c r="H58" s="1">
        <v>0</v>
      </c>
      <c r="I58" s="1">
        <v>0</v>
      </c>
      <c r="J58" s="1">
        <v>0</v>
      </c>
      <c r="K58" s="1">
        <v>0</v>
      </c>
      <c r="L58" s="1">
        <f t="shared" si="0"/>
        <v>76843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f t="shared" si="1"/>
        <v>76843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25</v>
      </c>
    </row>
    <row r="59" spans="1:33" x14ac:dyDescent="0.35">
      <c r="A59" s="2" t="s">
        <v>125</v>
      </c>
      <c r="B59" s="5">
        <v>4228</v>
      </c>
      <c r="C59" s="2" t="s">
        <v>57</v>
      </c>
      <c r="D59" s="2"/>
      <c r="E59" s="1">
        <v>1580137</v>
      </c>
      <c r="F59" s="1">
        <v>139515</v>
      </c>
      <c r="G59" s="1">
        <v>1464</v>
      </c>
      <c r="H59" s="1">
        <v>12681</v>
      </c>
      <c r="I59" s="1">
        <v>0</v>
      </c>
      <c r="J59" s="1">
        <v>469</v>
      </c>
      <c r="K59" s="1">
        <v>11468</v>
      </c>
      <c r="L59" s="1">
        <f t="shared" si="0"/>
        <v>26082</v>
      </c>
      <c r="M59" s="1">
        <v>0</v>
      </c>
      <c r="N59" s="1">
        <v>0</v>
      </c>
      <c r="O59" s="1">
        <v>19223.05</v>
      </c>
      <c r="P59" s="1">
        <v>0</v>
      </c>
      <c r="Q59" s="1">
        <v>0</v>
      </c>
      <c r="R59" s="1">
        <v>0</v>
      </c>
      <c r="S59" s="1">
        <v>12424</v>
      </c>
      <c r="T59" s="1">
        <v>0</v>
      </c>
      <c r="U59" s="1">
        <v>20</v>
      </c>
      <c r="V59" s="1">
        <v>0</v>
      </c>
      <c r="W59" s="1">
        <v>0</v>
      </c>
      <c r="X59" s="1">
        <v>0</v>
      </c>
      <c r="Y59" s="1">
        <v>0</v>
      </c>
      <c r="Z59" s="1">
        <f t="shared" si="1"/>
        <v>197264.05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5</v>
      </c>
    </row>
    <row r="60" spans="1:33" x14ac:dyDescent="0.35">
      <c r="A60" s="2" t="s">
        <v>126</v>
      </c>
      <c r="B60" s="5">
        <v>4292</v>
      </c>
      <c r="C60" s="2" t="s">
        <v>127</v>
      </c>
      <c r="D60" s="1">
        <v>10300000</v>
      </c>
      <c r="E60" s="1">
        <v>7640696</v>
      </c>
      <c r="F60" s="1">
        <v>104632</v>
      </c>
      <c r="G60" s="1">
        <v>65376</v>
      </c>
      <c r="H60" s="1">
        <v>0</v>
      </c>
      <c r="I60" s="1">
        <v>5184</v>
      </c>
      <c r="J60" s="1">
        <v>237</v>
      </c>
      <c r="K60" s="1">
        <v>54072</v>
      </c>
      <c r="L60" s="1">
        <f t="shared" si="0"/>
        <v>124869</v>
      </c>
      <c r="M60" s="1">
        <v>68274</v>
      </c>
      <c r="N60" s="1">
        <v>0</v>
      </c>
      <c r="O60" s="1">
        <v>34297</v>
      </c>
      <c r="P60" s="1">
        <v>0</v>
      </c>
      <c r="Q60" s="1">
        <v>0</v>
      </c>
      <c r="R60" s="1">
        <v>14402</v>
      </c>
      <c r="S60" s="1">
        <v>1102</v>
      </c>
      <c r="T60" s="1">
        <v>0</v>
      </c>
      <c r="U60" s="1">
        <v>4394</v>
      </c>
      <c r="V60" s="1">
        <v>0</v>
      </c>
      <c r="W60" s="1">
        <v>0</v>
      </c>
      <c r="X60" s="1">
        <v>2662</v>
      </c>
      <c r="Y60" s="1">
        <v>0</v>
      </c>
      <c r="Z60" s="1">
        <f t="shared" si="1"/>
        <v>354632</v>
      </c>
      <c r="AA60" s="1">
        <v>0</v>
      </c>
      <c r="AB60" s="1">
        <v>0</v>
      </c>
      <c r="AC60" s="1">
        <v>25.26</v>
      </c>
      <c r="AD60" s="1">
        <v>0</v>
      </c>
      <c r="AE60" s="1">
        <v>10924.47</v>
      </c>
      <c r="AF60" s="1">
        <v>0</v>
      </c>
      <c r="AG60" s="1">
        <v>35</v>
      </c>
    </row>
    <row r="61" spans="1:33" x14ac:dyDescent="0.35">
      <c r="A61" s="2" t="s">
        <v>128</v>
      </c>
      <c r="B61" s="5">
        <v>4628</v>
      </c>
      <c r="C61" s="2" t="s">
        <v>43</v>
      </c>
      <c r="D61" s="2"/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f t="shared" si="0"/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f t="shared" si="1"/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</row>
    <row r="62" spans="1:33" x14ac:dyDescent="0.35">
      <c r="L62" s="1">
        <f t="shared" si="0"/>
        <v>0</v>
      </c>
      <c r="Z62" s="1">
        <f t="shared" si="1"/>
        <v>0</v>
      </c>
    </row>
    <row r="63" spans="1:33" x14ac:dyDescent="0.35">
      <c r="A63" s="21" t="s">
        <v>129</v>
      </c>
      <c r="B63" s="21"/>
      <c r="C63" s="21"/>
      <c r="D63" s="7">
        <f>SUM(D3:D61)</f>
        <v>150679261</v>
      </c>
      <c r="E63" s="7">
        <f t="shared" ref="E63:AG63" si="2">SUM(E3:E61)</f>
        <v>118942273</v>
      </c>
      <c r="F63" s="7">
        <f t="shared" si="2"/>
        <v>4286143.13</v>
      </c>
      <c r="G63" s="7">
        <f t="shared" si="2"/>
        <v>395820.86</v>
      </c>
      <c r="H63" s="7">
        <f t="shared" si="2"/>
        <v>424200.81999999995</v>
      </c>
      <c r="I63" s="7">
        <f t="shared" si="2"/>
        <v>201228.76</v>
      </c>
      <c r="J63" s="7">
        <f t="shared" si="2"/>
        <v>28399.16</v>
      </c>
      <c r="K63" s="7">
        <f t="shared" si="2"/>
        <v>719923.4800000001</v>
      </c>
      <c r="L63" s="1">
        <f t="shared" si="0"/>
        <v>1769573.08</v>
      </c>
      <c r="M63" s="7">
        <f t="shared" si="2"/>
        <v>551653.12</v>
      </c>
      <c r="N63" s="7">
        <f t="shared" si="2"/>
        <v>34090.92</v>
      </c>
      <c r="O63" s="7">
        <f t="shared" si="2"/>
        <v>575133.02</v>
      </c>
      <c r="P63" s="7">
        <f t="shared" si="2"/>
        <v>266974.78000000003</v>
      </c>
      <c r="Q63" s="7">
        <f t="shared" si="2"/>
        <v>269092.62</v>
      </c>
      <c r="R63" s="7">
        <f t="shared" si="2"/>
        <v>102343.67999999999</v>
      </c>
      <c r="S63" s="7">
        <f t="shared" si="2"/>
        <v>367418.83999999997</v>
      </c>
      <c r="T63" s="7">
        <f t="shared" si="2"/>
        <v>354287</v>
      </c>
      <c r="U63" s="7">
        <f t="shared" si="2"/>
        <v>30516.27</v>
      </c>
      <c r="V63" s="7">
        <f t="shared" si="2"/>
        <v>5637.2000000000007</v>
      </c>
      <c r="W63" s="7">
        <f t="shared" si="2"/>
        <v>8507.7000000000007</v>
      </c>
      <c r="X63" s="7">
        <f t="shared" si="2"/>
        <v>75517.680000000008</v>
      </c>
      <c r="Y63" s="7">
        <f t="shared" si="2"/>
        <v>96912.81</v>
      </c>
      <c r="Z63" s="1">
        <f t="shared" si="1"/>
        <v>8793801.8499999996</v>
      </c>
      <c r="AA63" s="7">
        <f t="shared" si="2"/>
        <v>102681.32</v>
      </c>
      <c r="AB63" s="7">
        <f t="shared" si="2"/>
        <v>0</v>
      </c>
      <c r="AC63" s="7">
        <f t="shared" si="2"/>
        <v>1725.8999999999999</v>
      </c>
      <c r="AD63" s="7">
        <f t="shared" si="2"/>
        <v>246245.72000000003</v>
      </c>
      <c r="AE63" s="7">
        <f t="shared" si="2"/>
        <v>12569.47</v>
      </c>
      <c r="AF63" s="7">
        <f t="shared" si="2"/>
        <v>126.33</v>
      </c>
      <c r="AG63" s="7">
        <f t="shared" si="2"/>
        <v>877</v>
      </c>
    </row>
    <row r="64" spans="1:33" ht="29" x14ac:dyDescent="0.35">
      <c r="D64" s="11" t="s">
        <v>3</v>
      </c>
      <c r="E64" s="11" t="s">
        <v>4</v>
      </c>
      <c r="F64" s="11" t="s">
        <v>5</v>
      </c>
      <c r="G64" s="11" t="s">
        <v>6</v>
      </c>
      <c r="H64" s="11" t="s">
        <v>7</v>
      </c>
      <c r="I64" s="11" t="s">
        <v>8</v>
      </c>
      <c r="J64" s="11" t="s">
        <v>9</v>
      </c>
      <c r="K64" s="11" t="s">
        <v>10</v>
      </c>
      <c r="L64" s="11" t="s">
        <v>130</v>
      </c>
      <c r="M64" s="11" t="s">
        <v>11</v>
      </c>
      <c r="N64" s="11" t="s">
        <v>12</v>
      </c>
      <c r="O64" s="11" t="s">
        <v>13</v>
      </c>
      <c r="P64" s="11" t="s">
        <v>14</v>
      </c>
      <c r="Q64" s="11" t="s">
        <v>15</v>
      </c>
      <c r="R64" s="11" t="s">
        <v>16</v>
      </c>
      <c r="S64" s="11" t="s">
        <v>17</v>
      </c>
      <c r="T64" s="11" t="s">
        <v>18</v>
      </c>
      <c r="U64" s="11" t="s">
        <v>19</v>
      </c>
      <c r="V64" s="11" t="s">
        <v>20</v>
      </c>
      <c r="W64" s="11" t="s">
        <v>21</v>
      </c>
      <c r="X64" s="11" t="s">
        <v>22</v>
      </c>
      <c r="Y64" s="11" t="s">
        <v>23</v>
      </c>
      <c r="Z64" s="11" t="s">
        <v>131</v>
      </c>
      <c r="AA64" s="11" t="s">
        <v>24</v>
      </c>
      <c r="AB64" s="11" t="s">
        <v>25</v>
      </c>
      <c r="AC64" s="11" t="s">
        <v>26</v>
      </c>
      <c r="AD64" s="11" t="s">
        <v>27</v>
      </c>
      <c r="AE64" s="11" t="s">
        <v>28</v>
      </c>
      <c r="AF64" s="11" t="s">
        <v>29</v>
      </c>
    </row>
    <row r="66" spans="1:7" ht="15" thickBot="1" x14ac:dyDescent="0.4">
      <c r="A66" s="8"/>
      <c r="B66" s="8"/>
      <c r="C66" s="8"/>
      <c r="D66" s="8"/>
      <c r="E66" s="8"/>
      <c r="F66" s="8"/>
      <c r="G66" s="8"/>
    </row>
    <row r="67" spans="1:7" ht="16" thickTop="1" x14ac:dyDescent="0.35">
      <c r="A67" s="12" t="s">
        <v>132</v>
      </c>
      <c r="B67" s="22"/>
      <c r="C67" s="22"/>
      <c r="D67" s="22"/>
      <c r="E67" s="22"/>
      <c r="F67" s="22"/>
      <c r="G67" s="23"/>
    </row>
    <row r="68" spans="1:7" x14ac:dyDescent="0.35">
      <c r="A68" s="13" t="s">
        <v>133</v>
      </c>
      <c r="B68" s="20" t="s">
        <v>134</v>
      </c>
      <c r="C68" s="20"/>
      <c r="D68" s="20"/>
      <c r="E68" s="20"/>
      <c r="F68" s="20"/>
      <c r="G68" s="16"/>
    </row>
    <row r="69" spans="1:7" x14ac:dyDescent="0.35">
      <c r="A69" s="13" t="s">
        <v>135</v>
      </c>
      <c r="B69" s="20" t="s">
        <v>136</v>
      </c>
      <c r="C69" s="20"/>
      <c r="D69" s="20"/>
      <c r="E69" s="20"/>
      <c r="F69" s="20"/>
      <c r="G69" s="16"/>
    </row>
    <row r="70" spans="1:7" x14ac:dyDescent="0.35">
      <c r="A70" s="13" t="s">
        <v>137</v>
      </c>
      <c r="B70" s="16" t="s">
        <v>138</v>
      </c>
      <c r="C70" s="16"/>
      <c r="D70" s="16"/>
      <c r="E70" s="16"/>
      <c r="F70" s="16"/>
      <c r="G70" s="16"/>
    </row>
    <row r="71" spans="1:7" x14ac:dyDescent="0.35">
      <c r="A71" s="13" t="s">
        <v>139</v>
      </c>
      <c r="B71" s="16" t="s">
        <v>140</v>
      </c>
      <c r="C71" s="16"/>
      <c r="D71" s="16"/>
      <c r="E71" s="16"/>
      <c r="F71" s="16"/>
      <c r="G71" s="16"/>
    </row>
    <row r="72" spans="1:7" x14ac:dyDescent="0.35">
      <c r="A72" s="13" t="s">
        <v>141</v>
      </c>
      <c r="B72" s="16" t="s">
        <v>142</v>
      </c>
      <c r="C72" s="16"/>
      <c r="D72" s="16"/>
      <c r="E72" s="16"/>
      <c r="F72" s="16"/>
      <c r="G72" s="16"/>
    </row>
    <row r="73" spans="1:7" x14ac:dyDescent="0.35">
      <c r="A73" s="13" t="s">
        <v>143</v>
      </c>
      <c r="B73" s="16" t="s">
        <v>144</v>
      </c>
      <c r="C73" s="16"/>
      <c r="D73" s="16"/>
      <c r="E73" s="16"/>
      <c r="F73" s="16"/>
      <c r="G73" s="16"/>
    </row>
    <row r="74" spans="1:7" x14ac:dyDescent="0.35">
      <c r="A74" s="13" t="s">
        <v>145</v>
      </c>
      <c r="B74" s="20" t="s">
        <v>146</v>
      </c>
      <c r="C74" s="20"/>
      <c r="D74" s="20"/>
      <c r="E74" s="20"/>
      <c r="F74" s="20"/>
      <c r="G74" s="16"/>
    </row>
    <row r="75" spans="1:7" x14ac:dyDescent="0.35">
      <c r="A75" s="13" t="s">
        <v>147</v>
      </c>
      <c r="B75" s="16" t="s">
        <v>148</v>
      </c>
      <c r="C75" s="16"/>
      <c r="D75" s="16"/>
      <c r="E75" s="16"/>
      <c r="F75" s="16"/>
      <c r="G75" s="16"/>
    </row>
    <row r="76" spans="1:7" x14ac:dyDescent="0.35">
      <c r="A76" s="13" t="s">
        <v>149</v>
      </c>
      <c r="B76" s="16" t="s">
        <v>150</v>
      </c>
      <c r="C76" s="16"/>
      <c r="D76" s="16"/>
      <c r="E76" s="16"/>
      <c r="F76" s="16"/>
      <c r="G76" s="16"/>
    </row>
    <row r="77" spans="1:7" ht="15" thickBot="1" x14ac:dyDescent="0.4">
      <c r="A77" s="14" t="s">
        <v>151</v>
      </c>
      <c r="B77" s="17"/>
      <c r="C77" s="17"/>
      <c r="D77" s="17"/>
      <c r="E77" s="17"/>
      <c r="F77" s="17"/>
      <c r="G77" s="18"/>
    </row>
    <row r="78" spans="1:7" ht="15" thickTop="1" x14ac:dyDescent="0.35">
      <c r="A78" s="10"/>
      <c r="B78" s="10"/>
      <c r="C78" s="10"/>
      <c r="D78" s="15"/>
      <c r="E78" s="15"/>
      <c r="F78" s="15"/>
      <c r="G78" s="15"/>
    </row>
  </sheetData>
  <mergeCells count="13">
    <mergeCell ref="B75:G75"/>
    <mergeCell ref="B76:G76"/>
    <mergeCell ref="B77:G77"/>
    <mergeCell ref="AA1:AF1"/>
    <mergeCell ref="B70:G70"/>
    <mergeCell ref="B71:G71"/>
    <mergeCell ref="B72:G72"/>
    <mergeCell ref="B73:G73"/>
    <mergeCell ref="B74:G74"/>
    <mergeCell ref="A63:C63"/>
    <mergeCell ref="B67:G67"/>
    <mergeCell ref="B68:G68"/>
    <mergeCell ref="B69:G69"/>
  </mergeCells>
  <pageMargins left="0.7" right="0.7" top="0.75" bottom="0.75" header="0.3" footer="0.3"/>
  <pageSetup scale="26" orientation="landscape" r:id="rId1"/>
  <headerFooter>
    <oddHeader>&amp;L&amp;"Calibri,Bold"&amp;12 2018 Wisconsin Municipal and Industrial Waste Landfill Tonnage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Wisconsin Municipal and Industrial Waste Landfill Tonnages</dc:title>
  <dc:subject>Tonnage data from Wisconsin landfills</dc:subject>
  <dc:creator>Wisconsin DNR</dc:creator>
  <cp:keywords>landfill, tonnage, report, municipal, industrial</cp:keywords>
  <cp:lastModifiedBy>Murray, Sarah C</cp:lastModifiedBy>
  <cp:lastPrinted>2019-07-17T18:45:03Z</cp:lastPrinted>
  <dcterms:created xsi:type="dcterms:W3CDTF">2019-07-09T16:04:26Z</dcterms:created>
  <dcterms:modified xsi:type="dcterms:W3CDTF">2019-07-17T18:48:48Z</dcterms:modified>
</cp:coreProperties>
</file>