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" yWindow="110" windowWidth="10010" windowHeight="7010"/>
  </bookViews>
  <sheets>
    <sheet name="Sheet 1" sheetId="1" r:id="rId1"/>
  </sheets>
  <definedNames>
    <definedName name="_xlnm.Print_Area" localSheetId="0">'Sheet 1'!$A$1:$AF$78</definedName>
  </definedNames>
  <calcPr calcId="145621"/>
</workbook>
</file>

<file path=xl/calcChain.xml><?xml version="1.0" encoding="utf-8"?>
<calcChain xmlns="http://schemas.openxmlformats.org/spreadsheetml/2006/main">
  <c r="G63" i="1" l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F63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Z62" i="1"/>
  <c r="AA62" i="1"/>
  <c r="AB62" i="1"/>
  <c r="AC62" i="1"/>
  <c r="AD62" i="1"/>
  <c r="AE62" i="1"/>
  <c r="AF62" i="1"/>
  <c r="D6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62" i="1"/>
  <c r="Y59" i="1"/>
  <c r="Y60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2" i="1"/>
  <c r="Y2" i="1"/>
</calcChain>
</file>

<file path=xl/sharedStrings.xml><?xml version="1.0" encoding="utf-8"?>
<sst xmlns="http://schemas.openxmlformats.org/spreadsheetml/2006/main" count="172" uniqueCount="150">
  <si>
    <t>Marinette</t>
  </si>
  <si>
    <t>Cat. 26 (tons)</t>
  </si>
  <si>
    <t>Eau Claire</t>
  </si>
  <si>
    <t>Manitowoc</t>
  </si>
  <si>
    <t>ADVANCED DISP SERV CRANBERRY CREEK LF LLC</t>
  </si>
  <si>
    <t>OUTAGAMIE CNTY NE LF (AREA 6)</t>
  </si>
  <si>
    <t>HARRISON LANDFILL</t>
  </si>
  <si>
    <t>Ozaukee</t>
  </si>
  <si>
    <t xml:space="preserve">APPLETON COATED LLC - LOCKS MILL </t>
  </si>
  <si>
    <t>Walworth</t>
  </si>
  <si>
    <t>Cat. 21 (tons)</t>
  </si>
  <si>
    <t>Bayfield</t>
  </si>
  <si>
    <t>VERNON CNTY SOLID WASTE/RECYCLING FACILITY</t>
  </si>
  <si>
    <t>Cat. 2 (tons)</t>
  </si>
  <si>
    <t>DAIRYLAND POWER COOP - CASSVILLE</t>
  </si>
  <si>
    <t>Vilas</t>
  </si>
  <si>
    <t>MARATHON CNTY BLUE BIRD RIDGE RDF</t>
  </si>
  <si>
    <t>La Crosse</t>
  </si>
  <si>
    <t>W M W I - MADISON PRAIRIE LF</t>
  </si>
  <si>
    <t>WIS PUBLIC SERV CORP WESTON ASH DISP SITE #3</t>
  </si>
  <si>
    <t>Cat. 28 (tons)</t>
  </si>
  <si>
    <t>Adams</t>
  </si>
  <si>
    <t>Lincoln</t>
  </si>
  <si>
    <t>ADVANCED DISP SERV SEVEN MILE CREEK LF LLC</t>
  </si>
  <si>
    <t>ADVANCED DISPOSAL SERVICES GLACIER RIDGE LLC</t>
  </si>
  <si>
    <t>Cat. 5 (tons)</t>
  </si>
  <si>
    <t>MAR-OCO LF</t>
  </si>
  <si>
    <t>WATER QUALITY CENTER LF</t>
  </si>
  <si>
    <t>GEORGIA PACIFIC NORTH LF</t>
  </si>
  <si>
    <t>DANE CNTY LF #2 RODEFELD</t>
  </si>
  <si>
    <t>Douglas</t>
  </si>
  <si>
    <t>CHEMTRADE SOLUTIONS LLC</t>
  </si>
  <si>
    <t>IA</t>
  </si>
  <si>
    <t>WPL - EDGEWATER GENERATING STATION</t>
  </si>
  <si>
    <t>ADVANCED DISPOSAL SERVICES MALLARD RIDGE LLC</t>
  </si>
  <si>
    <t>NORTHERN STATES POWER CO - WOODFIELD ASH LF</t>
  </si>
  <si>
    <t>Cat. 31 (tons)</t>
  </si>
  <si>
    <t>Kewaunee</t>
  </si>
  <si>
    <t>G-P CONSUMER OPERATIONS LLC GB WEST LF</t>
  </si>
  <si>
    <t>BFI WASTE SYSTEMS OF NORTH AMERICA LLC</t>
  </si>
  <si>
    <t>SUPERIOR CTY MOCCASIN MIKE LF</t>
  </si>
  <si>
    <t>Dane</t>
  </si>
  <si>
    <t>Rock</t>
  </si>
  <si>
    <t>WEPCO PLEASANT PRAIRIE LF</t>
  </si>
  <si>
    <t>Cat. 23 (tons)</t>
  </si>
  <si>
    <t>Sheboygan</t>
  </si>
  <si>
    <t>Cat. 19 (tons)</t>
  </si>
  <si>
    <t>RIDGEVIEW RECYCLING &amp; DISPOSAL - SOUTH</t>
  </si>
  <si>
    <t>Waukesha</t>
  </si>
  <si>
    <t>Dodge</t>
  </si>
  <si>
    <t>ADVANCED DISPOSAL EMERALD PARK LANDFILL  LLC</t>
  </si>
  <si>
    <t>MI</t>
  </si>
  <si>
    <t>Portage</t>
  </si>
  <si>
    <t>Cat. 24 (tons)</t>
  </si>
  <si>
    <t>PACKAGING CORP OF AMERICA - TOMAHAWK LF</t>
  </si>
  <si>
    <t>Vernon</t>
  </si>
  <si>
    <t>W M W I-ORCHARD RIDGE RECYCLING &amp; DISPOSAL</t>
  </si>
  <si>
    <t>W M W I - VALLEY TRAIL</t>
  </si>
  <si>
    <t>Cat. 20 (tons)</t>
  </si>
  <si>
    <t>GREDE LLC - REEDSBURG</t>
  </si>
  <si>
    <t>WEPCO HWY 32 LF</t>
  </si>
  <si>
    <t>DOMTAR AW LLC ASH BARK SITE</t>
  </si>
  <si>
    <t>Rusk</t>
  </si>
  <si>
    <t>Green Lake</t>
  </si>
  <si>
    <t>Jefferson</t>
  </si>
  <si>
    <t>EXPERA MOSINEE LLC</t>
  </si>
  <si>
    <t>Cat. 27 (tons)</t>
  </si>
  <si>
    <t>KOHLER CO LF</t>
  </si>
  <si>
    <t>W M W I - PHEASANT RUN RECYCLING &amp; DISPOSAL</t>
  </si>
  <si>
    <t>Cat. 4 (tons)</t>
  </si>
  <si>
    <t>Marathon</t>
  </si>
  <si>
    <t>FALK LANDFILL</t>
  </si>
  <si>
    <t>Brown</t>
  </si>
  <si>
    <t>Cat. 29 (tons)</t>
  </si>
  <si>
    <t>WDNR Lic. No.</t>
  </si>
  <si>
    <t>Shawano</t>
  </si>
  <si>
    <t>WATER RENEWAL CENTER LANDFILL</t>
  </si>
  <si>
    <t>WASTE MANAGEMENT WI - TIMBERLINE TRAIL RDF</t>
  </si>
  <si>
    <t>Grant</t>
  </si>
  <si>
    <t>MARATHON CNTY AREA B LF</t>
  </si>
  <si>
    <t>WEPCO CALEDONIA LF</t>
  </si>
  <si>
    <t>Columbia</t>
  </si>
  <si>
    <t>W M W I - METRO RECYCLING &amp; DISPOSAL</t>
  </si>
  <si>
    <t>Cat. 3 (tons)</t>
  </si>
  <si>
    <t>DOMTAR AW LLC WASTEWATER TREATMENT LF</t>
  </si>
  <si>
    <t>Monroe</t>
  </si>
  <si>
    <t>Cat. 1 (tons)</t>
  </si>
  <si>
    <t>Outagamie</t>
  </si>
  <si>
    <t>Cat. 30 (tons)</t>
  </si>
  <si>
    <t>Calumet</t>
  </si>
  <si>
    <t>Wood</t>
  </si>
  <si>
    <t>DAIRYLAND POWER COOP PHASE IV - BELVIDERE</t>
  </si>
  <si>
    <t>MONROE CNTY RIDGEVILLE II SAN LF</t>
  </si>
  <si>
    <t>ADVANCED DISP SERV HICKORY MEADOWS LF LLC</t>
  </si>
  <si>
    <t>WINNEBAGO CNTY SUNNYVIEW LF</t>
  </si>
  <si>
    <t>RED HILLS LANDFILL - PHASES 5 &amp; 6</t>
  </si>
  <si>
    <t>WAUPACA FOUNDRY INC LF #3</t>
  </si>
  <si>
    <t>JANESVILLE CTY LF (NEW)</t>
  </si>
  <si>
    <t>Waupaca</t>
  </si>
  <si>
    <t>LINCOLN CNTY SANITARY LF</t>
  </si>
  <si>
    <t>Cat. 6 (tons)</t>
  </si>
  <si>
    <t>Sauk</t>
  </si>
  <si>
    <t>Other</t>
  </si>
  <si>
    <t>IN</t>
  </si>
  <si>
    <t>Milwaukee</t>
  </si>
  <si>
    <t>Facility Name</t>
  </si>
  <si>
    <t>RIVERVIEW TRANSFER &amp; RECYCLING</t>
  </si>
  <si>
    <t>MN</t>
  </si>
  <si>
    <t>Cat. 25 (tons)</t>
  </si>
  <si>
    <t>Racine</t>
  </si>
  <si>
    <t>Washburn</t>
  </si>
  <si>
    <t>Buffalo</t>
  </si>
  <si>
    <t>Winnebago</t>
  </si>
  <si>
    <t>LA CROSSE CNTY LF MSW  &amp; ASH MONOFILL</t>
  </si>
  <si>
    <t>County</t>
  </si>
  <si>
    <t>DEER TRACK PARK RDF</t>
  </si>
  <si>
    <t>SHAWANO CTY PHASE 2 LF</t>
  </si>
  <si>
    <t>WPL - COLUMBIA ENERGY CENTER</t>
  </si>
  <si>
    <t>KESTREL HAWK LF</t>
  </si>
  <si>
    <t>GEORGIA PACIFIC CONSUMER PROD LP GB NORTHLAN</t>
  </si>
  <si>
    <t>Cap. as of Jan. 2018 In Cu Yds</t>
  </si>
  <si>
    <t>ADAMS CNTY LF &amp; RECYCLING CENTER</t>
  </si>
  <si>
    <t>IL</t>
  </si>
  <si>
    <t>Cat. 22 (tons)</t>
  </si>
  <si>
    <t>Kenosha</t>
  </si>
  <si>
    <t>HWY G SANITARY LF</t>
  </si>
  <si>
    <t>Initial or Original Cap</t>
  </si>
  <si>
    <t>Cat 1 - 31 Total</t>
  </si>
  <si>
    <t>Total Out of State Waste
(Note - this waste is included in the Cat 1-31 Totals)</t>
  </si>
  <si>
    <t>Totals</t>
  </si>
  <si>
    <t>KEY</t>
  </si>
  <si>
    <r>
      <t xml:space="preserve">Category 1: </t>
    </r>
    <r>
      <rPr>
        <sz val="11"/>
        <color indexed="8"/>
        <rFont val="Arial"/>
        <family val="2"/>
      </rPr>
      <t>Municipal Waste</t>
    </r>
  </si>
  <si>
    <r>
      <t>Category 23:</t>
    </r>
    <r>
      <rPr>
        <sz val="11"/>
        <color indexed="8"/>
        <rFont val="Arial"/>
        <family val="2"/>
      </rPr>
      <t xml:space="preserve"> Treated Contaminated Soil used for daily cover</t>
    </r>
  </si>
  <si>
    <r>
      <t xml:space="preserve">Category 2: </t>
    </r>
    <r>
      <rPr>
        <sz val="11"/>
        <color indexed="8"/>
        <rFont val="Arial"/>
        <family val="2"/>
      </rPr>
      <t>Utility Ash/Sludges</t>
    </r>
  </si>
  <si>
    <r>
      <t>Category 24:</t>
    </r>
    <r>
      <rPr>
        <sz val="11"/>
        <color indexed="8"/>
        <rFont val="Arial"/>
        <family val="2"/>
      </rPr>
      <t xml:space="preserve"> Exempt Unusable Paper Making Materials</t>
    </r>
  </si>
  <si>
    <r>
      <t xml:space="preserve">Category 3: </t>
    </r>
    <r>
      <rPr>
        <sz val="11"/>
        <color indexed="8"/>
        <rFont val="Arial"/>
        <family val="2"/>
      </rPr>
      <t>Pulp/Papermill Mfg waste</t>
    </r>
  </si>
  <si>
    <r>
      <t>Category 25:</t>
    </r>
    <r>
      <rPr>
        <sz val="11"/>
        <color indexed="8"/>
        <rFont val="Arial"/>
        <family val="2"/>
      </rPr>
      <t xml:space="preserve"> Construction &amp; Demolition (C&amp;D) Waste</t>
    </r>
  </si>
  <si>
    <r>
      <t xml:space="preserve">Category 4: </t>
    </r>
    <r>
      <rPr>
        <sz val="11"/>
        <color indexed="8"/>
        <rFont val="Arial"/>
        <family val="2"/>
      </rPr>
      <t>Foundry Waste</t>
    </r>
  </si>
  <si>
    <r>
      <t>Category 26:</t>
    </r>
    <r>
      <rPr>
        <sz val="11"/>
        <color indexed="8"/>
        <rFont val="Arial"/>
        <family val="2"/>
      </rPr>
      <t xml:space="preserve"> Sediments Contaminated with PCBs</t>
    </r>
  </si>
  <si>
    <r>
      <t xml:space="preserve">Category 5: </t>
    </r>
    <r>
      <rPr>
        <sz val="11"/>
        <color indexed="8"/>
        <rFont val="Arial"/>
        <family val="2"/>
      </rPr>
      <t>POTW Sludges</t>
    </r>
  </si>
  <si>
    <r>
      <t>Category 27:</t>
    </r>
    <r>
      <rPr>
        <sz val="11"/>
        <color indexed="8"/>
        <rFont val="Arial"/>
        <family val="2"/>
      </rPr>
      <t xml:space="preserve"> Waste Generated by a Non-Profit Org</t>
    </r>
  </si>
  <si>
    <r>
      <t xml:space="preserve">Category 6: </t>
    </r>
    <r>
      <rPr>
        <sz val="11"/>
        <color indexed="8"/>
        <rFont val="Arial"/>
        <family val="2"/>
      </rPr>
      <t>All other SW (not HW)</t>
    </r>
  </si>
  <si>
    <r>
      <t>Category 28:</t>
    </r>
    <r>
      <rPr>
        <sz val="11"/>
        <color indexed="8"/>
        <rFont val="Arial"/>
        <family val="2"/>
      </rPr>
      <t xml:space="preserve"> Waste Generated by Natural Disaster</t>
    </r>
  </si>
  <si>
    <r>
      <t>Category 19:</t>
    </r>
    <r>
      <rPr>
        <sz val="11"/>
        <color indexed="8"/>
        <rFont val="Arial"/>
        <family val="2"/>
      </rPr>
      <t xml:space="preserve"> Fee Exempt waste used for dikes, berms, etc</t>
    </r>
  </si>
  <si>
    <r>
      <t>Category 29:</t>
    </r>
    <r>
      <rPr>
        <sz val="11"/>
        <color indexed="8"/>
        <rFont val="Arial"/>
        <family val="2"/>
      </rPr>
      <t xml:space="preserve"> Waste Removed at Request of DNR to Mitigate Potential Env Impacts</t>
    </r>
  </si>
  <si>
    <r>
      <t>Category 20:</t>
    </r>
    <r>
      <rPr>
        <sz val="11"/>
        <color indexed="8"/>
        <rFont val="Arial"/>
        <family val="2"/>
      </rPr>
      <t xml:space="preserve"> Energy Recovery Incinerator Ash</t>
    </r>
  </si>
  <si>
    <r>
      <t>Category 30:</t>
    </r>
    <r>
      <rPr>
        <sz val="11"/>
        <color indexed="8"/>
        <rFont val="Arial"/>
        <family val="2"/>
      </rPr>
      <t xml:space="preserve"> MRF Residuals – 10% cap</t>
    </r>
  </si>
  <si>
    <r>
      <t>Category 21:</t>
    </r>
    <r>
      <rPr>
        <sz val="11"/>
        <color indexed="8"/>
        <rFont val="Arial"/>
        <family val="2"/>
      </rPr>
      <t xml:space="preserve"> High Volume Industrial used for daily cover,etc</t>
    </r>
  </si>
  <si>
    <r>
      <t>Category 31:</t>
    </r>
    <r>
      <rPr>
        <sz val="11"/>
        <color indexed="8"/>
        <rFont val="Arial"/>
        <family val="2"/>
      </rPr>
      <t xml:space="preserve"> MFR Residuals – 30% cap</t>
    </r>
  </si>
  <si>
    <r>
      <t>Category 22:</t>
    </r>
    <r>
      <rPr>
        <sz val="11"/>
        <color indexed="8"/>
        <rFont val="Arial"/>
        <family val="2"/>
      </rPr>
      <t xml:space="preserve"> Shredder Fluff used for daily cover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</si>
</sst>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0" fillId="0" borderId="0" xfId="0" applyNumberFormat="1" applyBorder="1"/>
    <xf numFmtId="3" fontId="3" fillId="0" borderId="3" xfId="0" applyNumberFormat="1" applyFont="1" applyBorder="1"/>
    <xf numFmtId="1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Fill="1" applyBorder="1"/>
    <xf numFmtId="3" fontId="0" fillId="3" borderId="1" xfId="0" applyNumberFormat="1" applyFill="1" applyBorder="1"/>
    <xf numFmtId="0" fontId="0" fillId="0" borderId="1" xfId="0" applyFont="1" applyBorder="1" applyAlignment="1">
      <alignment horizontal="center" wrapText="1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3" fontId="0" fillId="3" borderId="6" xfId="0" applyNumberFormat="1" applyFill="1" applyBorder="1"/>
    <xf numFmtId="0" fontId="4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4" fillId="3" borderId="8" xfId="0" applyFont="1" applyFill="1" applyBorder="1" applyAlignment="1"/>
    <xf numFmtId="0" fontId="0" fillId="3" borderId="0" xfId="0" applyFill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/>
    <xf numFmtId="0" fontId="0" fillId="3" borderId="0" xfId="0" applyFill="1" applyBorder="1" applyAlignment="1"/>
    <xf numFmtId="0" fontId="0" fillId="3" borderId="11" xfId="0" applyFill="1" applyBorder="1" applyAlignment="1"/>
    <xf numFmtId="0" fontId="0" fillId="3" borderId="11" xfId="0" applyFill="1" applyBorder="1"/>
    <xf numFmtId="0" fontId="0" fillId="3" borderId="0" xfId="0" applyFill="1" applyBorder="1"/>
    <xf numFmtId="0" fontId="0" fillId="3" borderId="12" xfId="0" applyFill="1" applyBorder="1"/>
    <xf numFmtId="0" fontId="4" fillId="3" borderId="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tabSelected="1" view="pageLayout" zoomScaleNormal="50" workbookViewId="0">
      <selection activeCell="AF78" sqref="A1:AF78"/>
    </sheetView>
  </sheetViews>
  <sheetFormatPr defaultRowHeight="12.5" x14ac:dyDescent="0.25"/>
  <cols>
    <col min="1" max="1" width="52.453125" bestFit="1" customWidth="1"/>
    <col min="2" max="2" width="9.08984375" style="3" customWidth="1"/>
    <col min="3" max="3" width="11.36328125" bestFit="1" customWidth="1"/>
    <col min="4" max="4" width="14.54296875" customWidth="1"/>
    <col min="5" max="5" width="17.453125" customWidth="1"/>
    <col min="6" max="6" width="10" customWidth="1"/>
    <col min="25" max="25" width="10.453125" customWidth="1"/>
    <col min="32" max="32" width="28.36328125" customWidth="1"/>
  </cols>
  <sheetData>
    <row r="1" spans="1:32" ht="43.5" x14ac:dyDescent="0.35">
      <c r="A1" s="2" t="s">
        <v>105</v>
      </c>
      <c r="B1" s="2" t="s">
        <v>74</v>
      </c>
      <c r="C1" s="1" t="s">
        <v>114</v>
      </c>
      <c r="D1" s="1" t="s">
        <v>126</v>
      </c>
      <c r="E1" s="1" t="s">
        <v>120</v>
      </c>
      <c r="F1" s="1" t="s">
        <v>86</v>
      </c>
      <c r="G1" s="1" t="s">
        <v>13</v>
      </c>
      <c r="H1" s="1" t="s">
        <v>83</v>
      </c>
      <c r="I1" s="1" t="s">
        <v>69</v>
      </c>
      <c r="J1" s="1" t="s">
        <v>25</v>
      </c>
      <c r="K1" s="1" t="s">
        <v>100</v>
      </c>
      <c r="L1" s="1" t="s">
        <v>46</v>
      </c>
      <c r="M1" s="1" t="s">
        <v>58</v>
      </c>
      <c r="N1" s="1" t="s">
        <v>10</v>
      </c>
      <c r="O1" s="1" t="s">
        <v>123</v>
      </c>
      <c r="P1" s="1" t="s">
        <v>44</v>
      </c>
      <c r="Q1" s="1" t="s">
        <v>53</v>
      </c>
      <c r="R1" s="1" t="s">
        <v>108</v>
      </c>
      <c r="S1" s="1" t="s">
        <v>1</v>
      </c>
      <c r="T1" s="1" t="s">
        <v>66</v>
      </c>
      <c r="U1" s="1" t="s">
        <v>20</v>
      </c>
      <c r="V1" s="1" t="s">
        <v>73</v>
      </c>
      <c r="W1" s="1" t="s">
        <v>88</v>
      </c>
      <c r="X1" s="1" t="s">
        <v>36</v>
      </c>
      <c r="Y1" s="1" t="s">
        <v>127</v>
      </c>
      <c r="Z1" s="1" t="s">
        <v>122</v>
      </c>
      <c r="AA1" s="1" t="s">
        <v>103</v>
      </c>
      <c r="AB1" s="1" t="s">
        <v>32</v>
      </c>
      <c r="AC1" s="1" t="s">
        <v>107</v>
      </c>
      <c r="AD1" s="1" t="s">
        <v>51</v>
      </c>
      <c r="AE1" s="1" t="s">
        <v>102</v>
      </c>
      <c r="AF1" s="1" t="s">
        <v>128</v>
      </c>
    </row>
    <row r="2" spans="1:32" ht="13" x14ac:dyDescent="0.3">
      <c r="A2" s="4" t="s">
        <v>118</v>
      </c>
      <c r="B2" s="5">
        <v>572</v>
      </c>
      <c r="C2" s="6" t="s">
        <v>109</v>
      </c>
      <c r="D2" s="6">
        <v>5000000</v>
      </c>
      <c r="E2" s="6">
        <v>609875</v>
      </c>
      <c r="F2" s="6">
        <v>96775.39</v>
      </c>
      <c r="G2" s="6">
        <v>0</v>
      </c>
      <c r="H2" s="6">
        <v>0</v>
      </c>
      <c r="I2" s="6">
        <v>0</v>
      </c>
      <c r="J2" s="6">
        <v>0</v>
      </c>
      <c r="K2" s="6">
        <v>64692.47</v>
      </c>
      <c r="L2" s="6">
        <v>5272.49</v>
      </c>
      <c r="M2" s="6">
        <v>0</v>
      </c>
      <c r="N2" s="6">
        <v>25688.16</v>
      </c>
      <c r="O2" s="6">
        <v>43837.49</v>
      </c>
      <c r="P2" s="6">
        <v>0</v>
      </c>
      <c r="Q2" s="6">
        <v>0</v>
      </c>
      <c r="R2" s="6">
        <v>0</v>
      </c>
      <c r="S2" s="6">
        <v>0</v>
      </c>
      <c r="T2" s="6">
        <v>1158.8900000000001</v>
      </c>
      <c r="U2" s="6">
        <v>0</v>
      </c>
      <c r="V2" s="6">
        <v>0</v>
      </c>
      <c r="W2" s="6">
        <v>0</v>
      </c>
      <c r="X2" s="6">
        <v>0</v>
      </c>
      <c r="Y2" s="6">
        <f>SUM(F2:X2)</f>
        <v>237424.88999999998</v>
      </c>
      <c r="Z2" s="6">
        <v>2257.2600000000002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f>SUM(Z2:AE2)</f>
        <v>2257.2600000000002</v>
      </c>
    </row>
    <row r="3" spans="1:32" ht="13" x14ac:dyDescent="0.3">
      <c r="A3" s="4" t="s">
        <v>82</v>
      </c>
      <c r="B3" s="5">
        <v>1099</v>
      </c>
      <c r="C3" s="6" t="s">
        <v>104</v>
      </c>
      <c r="D3" s="6">
        <v>5175000</v>
      </c>
      <c r="E3" s="6">
        <v>219086</v>
      </c>
      <c r="F3" s="6">
        <v>220424</v>
      </c>
      <c r="G3" s="6">
        <v>0</v>
      </c>
      <c r="H3" s="6">
        <v>0</v>
      </c>
      <c r="I3" s="6">
        <v>6671</v>
      </c>
      <c r="J3" s="6">
        <v>4340</v>
      </c>
      <c r="K3" s="6">
        <v>67791</v>
      </c>
      <c r="L3" s="6">
        <v>66586</v>
      </c>
      <c r="M3" s="6">
        <v>0</v>
      </c>
      <c r="N3" s="6">
        <v>20033</v>
      </c>
      <c r="O3" s="6">
        <v>0</v>
      </c>
      <c r="P3" s="6">
        <v>11630</v>
      </c>
      <c r="Q3" s="6">
        <v>0</v>
      </c>
      <c r="R3" s="6">
        <v>1390</v>
      </c>
      <c r="S3" s="6">
        <v>0</v>
      </c>
      <c r="T3" s="6">
        <v>277</v>
      </c>
      <c r="U3" s="6">
        <v>0</v>
      </c>
      <c r="V3" s="6">
        <v>0</v>
      </c>
      <c r="W3" s="6">
        <v>801</v>
      </c>
      <c r="X3" s="6">
        <v>13056</v>
      </c>
      <c r="Y3" s="6">
        <f t="shared" ref="Y3:Y60" si="0">SUM(F3:X3)</f>
        <v>412999</v>
      </c>
      <c r="Z3" s="6">
        <v>4094.28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f t="shared" ref="AF3:AF60" si="1">SUM(Z3:AE3)</f>
        <v>4094.28</v>
      </c>
    </row>
    <row r="4" spans="1:32" ht="13" x14ac:dyDescent="0.3">
      <c r="A4" s="4" t="s">
        <v>61</v>
      </c>
      <c r="B4" s="5">
        <v>1365</v>
      </c>
      <c r="C4" s="6" t="s">
        <v>90</v>
      </c>
      <c r="D4" s="6">
        <v>1260000</v>
      </c>
      <c r="E4" s="6">
        <v>429609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840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f t="shared" si="0"/>
        <v>840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f t="shared" si="1"/>
        <v>0</v>
      </c>
    </row>
    <row r="5" spans="1:32" ht="13" x14ac:dyDescent="0.3">
      <c r="A5" s="4" t="s">
        <v>67</v>
      </c>
      <c r="B5" s="5">
        <v>1508</v>
      </c>
      <c r="C5" s="6" t="s">
        <v>45</v>
      </c>
      <c r="D5" s="6">
        <v>4240000</v>
      </c>
      <c r="E5" s="6">
        <v>56763</v>
      </c>
      <c r="F5" s="6">
        <v>0</v>
      </c>
      <c r="G5" s="6">
        <v>0</v>
      </c>
      <c r="H5" s="6">
        <v>0</v>
      </c>
      <c r="I5" s="6">
        <v>13129</v>
      </c>
      <c r="J5" s="6">
        <v>1223</v>
      </c>
      <c r="K5" s="6">
        <v>2372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f t="shared" si="0"/>
        <v>16724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f t="shared" si="1"/>
        <v>0</v>
      </c>
    </row>
    <row r="6" spans="1:32" ht="13" x14ac:dyDescent="0.3">
      <c r="A6" s="4" t="s">
        <v>76</v>
      </c>
      <c r="B6" s="5">
        <v>1686</v>
      </c>
      <c r="C6" s="6" t="s">
        <v>52</v>
      </c>
      <c r="D6" s="6">
        <v>1551000</v>
      </c>
      <c r="E6" s="6">
        <v>436398</v>
      </c>
      <c r="F6" s="6">
        <v>0</v>
      </c>
      <c r="G6" s="6">
        <v>0</v>
      </c>
      <c r="H6" s="6">
        <v>10965</v>
      </c>
      <c r="I6" s="6">
        <v>0</v>
      </c>
      <c r="J6" s="6">
        <v>0</v>
      </c>
      <c r="K6" s="6">
        <v>40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f t="shared" si="0"/>
        <v>11005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f t="shared" si="1"/>
        <v>0</v>
      </c>
    </row>
    <row r="7" spans="1:32" ht="13" x14ac:dyDescent="0.3">
      <c r="A7" s="4" t="s">
        <v>71</v>
      </c>
      <c r="B7" s="5">
        <v>1882</v>
      </c>
      <c r="C7" s="6" t="s">
        <v>104</v>
      </c>
      <c r="D7" s="6">
        <v>569000</v>
      </c>
      <c r="E7" s="6">
        <v>170083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f t="shared" si="0"/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f t="shared" si="1"/>
        <v>0</v>
      </c>
    </row>
    <row r="8" spans="1:32" ht="13" x14ac:dyDescent="0.3">
      <c r="A8" s="4" t="s">
        <v>31</v>
      </c>
      <c r="B8" s="5">
        <v>1907</v>
      </c>
      <c r="C8" s="6" t="s">
        <v>112</v>
      </c>
      <c r="D8" s="6">
        <v>175000</v>
      </c>
      <c r="E8" s="6">
        <v>36167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40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f t="shared" si="0"/>
        <v>40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f t="shared" si="1"/>
        <v>0</v>
      </c>
    </row>
    <row r="9" spans="1:32" ht="13" x14ac:dyDescent="0.3">
      <c r="A9" s="4" t="s">
        <v>117</v>
      </c>
      <c r="B9" s="5">
        <v>2325</v>
      </c>
      <c r="C9" s="6" t="s">
        <v>81</v>
      </c>
      <c r="D9" s="6">
        <v>500000</v>
      </c>
      <c r="E9" s="6">
        <v>20000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f t="shared" si="0"/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f t="shared" si="1"/>
        <v>0</v>
      </c>
    </row>
    <row r="10" spans="1:32" ht="13" x14ac:dyDescent="0.3">
      <c r="A10" s="4" t="s">
        <v>38</v>
      </c>
      <c r="B10" s="5">
        <v>2332</v>
      </c>
      <c r="C10" s="6" t="s">
        <v>72</v>
      </c>
      <c r="D10" s="6">
        <v>6250000</v>
      </c>
      <c r="E10" s="6">
        <v>2295401</v>
      </c>
      <c r="F10" s="6">
        <v>0</v>
      </c>
      <c r="G10" s="6">
        <v>0</v>
      </c>
      <c r="H10" s="6">
        <v>76090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20855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f t="shared" si="0"/>
        <v>96945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f t="shared" si="1"/>
        <v>0</v>
      </c>
    </row>
    <row r="11" spans="1:32" ht="13" x14ac:dyDescent="0.3">
      <c r="A11" s="4" t="s">
        <v>27</v>
      </c>
      <c r="B11" s="5">
        <v>2488</v>
      </c>
      <c r="C11" s="6" t="s">
        <v>90</v>
      </c>
      <c r="D11" s="6">
        <v>679384</v>
      </c>
      <c r="E11" s="6">
        <v>3082101</v>
      </c>
      <c r="F11" s="6">
        <v>0</v>
      </c>
      <c r="G11" s="6">
        <v>26722.6</v>
      </c>
      <c r="H11" s="6">
        <v>31059.599999999999</v>
      </c>
      <c r="I11" s="6">
        <v>0</v>
      </c>
      <c r="J11" s="6">
        <v>0</v>
      </c>
      <c r="K11" s="6">
        <v>14042.9</v>
      </c>
      <c r="L11" s="6">
        <v>0</v>
      </c>
      <c r="M11" s="6">
        <v>0</v>
      </c>
      <c r="N11" s="6">
        <v>16949.2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f t="shared" si="0"/>
        <v>88774.299999999988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f t="shared" si="1"/>
        <v>0</v>
      </c>
    </row>
    <row r="12" spans="1:32" ht="13" x14ac:dyDescent="0.3">
      <c r="A12" s="4" t="s">
        <v>84</v>
      </c>
      <c r="B12" s="5">
        <v>2613</v>
      </c>
      <c r="C12" s="6" t="s">
        <v>90</v>
      </c>
      <c r="D12" s="6">
        <v>2736369</v>
      </c>
      <c r="E12" s="6">
        <v>635774</v>
      </c>
      <c r="F12" s="6">
        <v>0</v>
      </c>
      <c r="G12" s="6">
        <v>0</v>
      </c>
      <c r="H12" s="6">
        <v>2088</v>
      </c>
      <c r="I12" s="6">
        <v>0</v>
      </c>
      <c r="J12" s="6">
        <v>0</v>
      </c>
      <c r="K12" s="6">
        <v>5277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f t="shared" si="0"/>
        <v>7365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f t="shared" si="1"/>
        <v>0</v>
      </c>
    </row>
    <row r="13" spans="1:32" ht="13" x14ac:dyDescent="0.3">
      <c r="A13" s="4" t="s">
        <v>40</v>
      </c>
      <c r="B13" s="5">
        <v>2627</v>
      </c>
      <c r="C13" s="6" t="s">
        <v>30</v>
      </c>
      <c r="D13" s="6">
        <v>1500000</v>
      </c>
      <c r="E13" s="6">
        <v>1160282</v>
      </c>
      <c r="F13" s="6">
        <v>115212.41</v>
      </c>
      <c r="G13" s="6">
        <v>0</v>
      </c>
      <c r="H13" s="6">
        <v>0</v>
      </c>
      <c r="I13" s="6">
        <v>0</v>
      </c>
      <c r="J13" s="6">
        <v>3141</v>
      </c>
      <c r="K13" s="6">
        <v>1192</v>
      </c>
      <c r="L13" s="6">
        <v>3935</v>
      </c>
      <c r="M13" s="6">
        <v>0</v>
      </c>
      <c r="N13" s="6">
        <v>0</v>
      </c>
      <c r="O13" s="6">
        <v>0</v>
      </c>
      <c r="P13" s="6">
        <v>2.88</v>
      </c>
      <c r="Q13" s="6">
        <v>0</v>
      </c>
      <c r="R13" s="6">
        <v>4693</v>
      </c>
      <c r="S13" s="6">
        <v>0</v>
      </c>
      <c r="T13" s="6">
        <v>103</v>
      </c>
      <c r="U13" s="6">
        <v>0</v>
      </c>
      <c r="V13" s="6">
        <v>0</v>
      </c>
      <c r="W13" s="6">
        <v>0</v>
      </c>
      <c r="X13" s="6">
        <v>0</v>
      </c>
      <c r="Y13" s="6">
        <f t="shared" si="0"/>
        <v>128279.29000000001</v>
      </c>
      <c r="Z13" s="6">
        <v>0</v>
      </c>
      <c r="AA13" s="6">
        <v>0</v>
      </c>
      <c r="AB13" s="6">
        <v>0</v>
      </c>
      <c r="AC13" s="6">
        <v>104592.24</v>
      </c>
      <c r="AD13" s="6">
        <v>0</v>
      </c>
      <c r="AE13" s="6">
        <v>0</v>
      </c>
      <c r="AF13" s="6">
        <f t="shared" si="1"/>
        <v>104592.24</v>
      </c>
    </row>
    <row r="14" spans="1:32" ht="13" x14ac:dyDescent="0.3">
      <c r="A14" s="4" t="s">
        <v>43</v>
      </c>
      <c r="B14" s="5">
        <v>2786</v>
      </c>
      <c r="C14" s="6" t="s">
        <v>124</v>
      </c>
      <c r="D14" s="6">
        <v>5000000</v>
      </c>
      <c r="E14" s="6">
        <v>4019189</v>
      </c>
      <c r="F14" s="6">
        <v>0</v>
      </c>
      <c r="G14" s="6">
        <v>3033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f t="shared" si="0"/>
        <v>3033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f t="shared" si="1"/>
        <v>0</v>
      </c>
    </row>
    <row r="15" spans="1:32" ht="13" x14ac:dyDescent="0.3">
      <c r="A15" s="4" t="s">
        <v>60</v>
      </c>
      <c r="B15" s="5">
        <v>2801</v>
      </c>
      <c r="C15" s="6" t="s">
        <v>7</v>
      </c>
      <c r="D15" s="6">
        <v>2000000</v>
      </c>
      <c r="E15" s="6">
        <v>610255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f t="shared" si="0"/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f t="shared" si="1"/>
        <v>0</v>
      </c>
    </row>
    <row r="16" spans="1:32" ht="13" x14ac:dyDescent="0.3">
      <c r="A16" s="4" t="s">
        <v>65</v>
      </c>
      <c r="B16" s="5">
        <v>2806</v>
      </c>
      <c r="C16" s="6" t="s">
        <v>70</v>
      </c>
      <c r="D16" s="6">
        <v>500000</v>
      </c>
      <c r="E16" s="6">
        <v>29510</v>
      </c>
      <c r="F16" s="6">
        <v>0</v>
      </c>
      <c r="G16" s="6">
        <v>11222</v>
      </c>
      <c r="H16" s="6">
        <v>2211</v>
      </c>
      <c r="I16" s="6">
        <v>0</v>
      </c>
      <c r="J16" s="6">
        <v>0</v>
      </c>
      <c r="K16" s="6">
        <v>7111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f t="shared" si="0"/>
        <v>20544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f t="shared" si="1"/>
        <v>0</v>
      </c>
    </row>
    <row r="17" spans="1:32" ht="13" x14ac:dyDescent="0.3">
      <c r="A17" s="4" t="s">
        <v>33</v>
      </c>
      <c r="B17" s="5">
        <v>2853</v>
      </c>
      <c r="C17" s="6" t="s">
        <v>45</v>
      </c>
      <c r="D17" s="6">
        <v>1150000</v>
      </c>
      <c r="E17" s="6">
        <v>949132</v>
      </c>
      <c r="F17" s="6">
        <v>0</v>
      </c>
      <c r="G17" s="6">
        <v>49365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3231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f t="shared" si="0"/>
        <v>52596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f t="shared" si="1"/>
        <v>0</v>
      </c>
    </row>
    <row r="18" spans="1:32" ht="13" x14ac:dyDescent="0.3">
      <c r="A18" s="4" t="s">
        <v>119</v>
      </c>
      <c r="B18" s="5">
        <v>2893</v>
      </c>
      <c r="C18" s="6" t="s">
        <v>72</v>
      </c>
      <c r="D18" s="6">
        <v>750000</v>
      </c>
      <c r="E18" s="6">
        <v>144031</v>
      </c>
      <c r="F18" s="6">
        <v>0</v>
      </c>
      <c r="G18" s="6">
        <v>0</v>
      </c>
      <c r="H18" s="6">
        <v>8995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f t="shared" si="0"/>
        <v>8995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f t="shared" si="1"/>
        <v>0</v>
      </c>
    </row>
    <row r="19" spans="1:32" ht="13" x14ac:dyDescent="0.3">
      <c r="A19" s="4" t="s">
        <v>4</v>
      </c>
      <c r="B19" s="5">
        <v>2967</v>
      </c>
      <c r="C19" s="6" t="s">
        <v>90</v>
      </c>
      <c r="D19" s="6">
        <v>1200000</v>
      </c>
      <c r="E19" s="6">
        <v>2894062</v>
      </c>
      <c r="F19" s="6">
        <v>184102.96</v>
      </c>
      <c r="G19" s="6">
        <v>326.76</v>
      </c>
      <c r="H19" s="6">
        <v>0</v>
      </c>
      <c r="I19" s="6">
        <v>1439.52</v>
      </c>
      <c r="J19" s="6">
        <v>1761.64</v>
      </c>
      <c r="K19" s="6">
        <v>18102.38</v>
      </c>
      <c r="L19" s="6">
        <v>0</v>
      </c>
      <c r="M19" s="6">
        <v>0</v>
      </c>
      <c r="N19" s="6">
        <v>32770</v>
      </c>
      <c r="O19" s="6">
        <v>1758.75</v>
      </c>
      <c r="P19" s="6">
        <v>19369.72</v>
      </c>
      <c r="Q19" s="6">
        <v>0</v>
      </c>
      <c r="R19" s="6">
        <v>9405.9</v>
      </c>
      <c r="S19" s="6">
        <v>0</v>
      </c>
      <c r="T19" s="6">
        <v>0</v>
      </c>
      <c r="U19" s="6">
        <v>0</v>
      </c>
      <c r="V19" s="6">
        <v>0</v>
      </c>
      <c r="W19" s="6">
        <v>2094.06</v>
      </c>
      <c r="X19" s="6">
        <v>0</v>
      </c>
      <c r="Y19" s="6">
        <f t="shared" si="0"/>
        <v>271131.69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f t="shared" si="1"/>
        <v>0</v>
      </c>
    </row>
    <row r="20" spans="1:32" ht="13" x14ac:dyDescent="0.3">
      <c r="A20" s="4" t="s">
        <v>59</v>
      </c>
      <c r="B20" s="5">
        <v>2974</v>
      </c>
      <c r="C20" s="6" t="s">
        <v>101</v>
      </c>
      <c r="D20" s="6">
        <v>375000</v>
      </c>
      <c r="E20" s="6">
        <v>216911</v>
      </c>
      <c r="F20" s="6">
        <v>0</v>
      </c>
      <c r="G20" s="6">
        <v>0</v>
      </c>
      <c r="H20" s="6">
        <v>0</v>
      </c>
      <c r="I20" s="6">
        <v>21200.400000000001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f t="shared" si="0"/>
        <v>21200.400000000001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f t="shared" si="1"/>
        <v>0</v>
      </c>
    </row>
    <row r="21" spans="1:32" ht="13" x14ac:dyDescent="0.3">
      <c r="A21" s="4" t="s">
        <v>106</v>
      </c>
      <c r="B21" s="5">
        <v>2975</v>
      </c>
      <c r="C21" s="6" t="s">
        <v>37</v>
      </c>
      <c r="D21" s="6">
        <v>517000</v>
      </c>
      <c r="E21" s="6">
        <v>21521</v>
      </c>
      <c r="F21" s="6">
        <v>17160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9576</v>
      </c>
      <c r="M21" s="6">
        <v>0</v>
      </c>
      <c r="N21" s="6">
        <v>5578</v>
      </c>
      <c r="O21" s="6">
        <v>1629</v>
      </c>
      <c r="P21" s="6">
        <v>0</v>
      </c>
      <c r="Q21" s="6">
        <v>0</v>
      </c>
      <c r="R21" s="6">
        <v>1311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f t="shared" si="0"/>
        <v>35254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f t="shared" si="1"/>
        <v>0</v>
      </c>
    </row>
    <row r="22" spans="1:32" ht="13" x14ac:dyDescent="0.3">
      <c r="A22" s="4" t="s">
        <v>29</v>
      </c>
      <c r="B22" s="5">
        <v>3018</v>
      </c>
      <c r="C22" s="6" t="s">
        <v>41</v>
      </c>
      <c r="D22" s="6">
        <v>650000</v>
      </c>
      <c r="E22" s="6">
        <v>3044459</v>
      </c>
      <c r="F22" s="6">
        <v>170141</v>
      </c>
      <c r="G22" s="6">
        <v>0</v>
      </c>
      <c r="H22" s="6">
        <v>0</v>
      </c>
      <c r="I22" s="6">
        <v>0</v>
      </c>
      <c r="J22" s="6">
        <v>0</v>
      </c>
      <c r="K22" s="6">
        <v>909</v>
      </c>
      <c r="L22" s="6">
        <v>32853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7595</v>
      </c>
      <c r="S22" s="6">
        <v>0</v>
      </c>
      <c r="T22" s="6">
        <v>0</v>
      </c>
      <c r="U22" s="6">
        <v>0</v>
      </c>
      <c r="V22" s="6">
        <v>0</v>
      </c>
      <c r="W22" s="6">
        <v>5904</v>
      </c>
      <c r="X22" s="6">
        <v>17787</v>
      </c>
      <c r="Y22" s="6">
        <f t="shared" si="0"/>
        <v>235189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f t="shared" si="1"/>
        <v>0</v>
      </c>
    </row>
    <row r="23" spans="1:32" ht="13" x14ac:dyDescent="0.3">
      <c r="A23" s="4" t="s">
        <v>117</v>
      </c>
      <c r="B23" s="5">
        <v>3025</v>
      </c>
      <c r="C23" s="6" t="s">
        <v>81</v>
      </c>
      <c r="D23" s="6">
        <v>6529200</v>
      </c>
      <c r="E23" s="6">
        <v>4622786</v>
      </c>
      <c r="F23" s="6">
        <v>0</v>
      </c>
      <c r="G23" s="6">
        <v>93565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f t="shared" si="0"/>
        <v>93565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f t="shared" si="1"/>
        <v>0</v>
      </c>
    </row>
    <row r="24" spans="1:32" ht="13" x14ac:dyDescent="0.3">
      <c r="A24" s="4" t="s">
        <v>8</v>
      </c>
      <c r="B24" s="5">
        <v>3036</v>
      </c>
      <c r="C24" s="6" t="s">
        <v>87</v>
      </c>
      <c r="D24" s="6">
        <v>4250000</v>
      </c>
      <c r="E24" s="6">
        <v>28309</v>
      </c>
      <c r="F24" s="6">
        <v>0</v>
      </c>
      <c r="G24" s="6">
        <v>1200</v>
      </c>
      <c r="H24" s="6">
        <v>8325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f t="shared" si="0"/>
        <v>9525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f t="shared" si="1"/>
        <v>0</v>
      </c>
    </row>
    <row r="25" spans="1:32" ht="13" x14ac:dyDescent="0.3">
      <c r="A25" s="4" t="s">
        <v>57</v>
      </c>
      <c r="B25" s="5">
        <v>3066</v>
      </c>
      <c r="C25" s="6" t="s">
        <v>63</v>
      </c>
      <c r="D25" s="6">
        <v>2813000</v>
      </c>
      <c r="E25" s="6">
        <v>4383185</v>
      </c>
      <c r="F25" s="6">
        <v>99219</v>
      </c>
      <c r="G25" s="6">
        <v>0</v>
      </c>
      <c r="H25" s="6">
        <v>0</v>
      </c>
      <c r="I25" s="6">
        <v>16861</v>
      </c>
      <c r="J25" s="6">
        <v>0</v>
      </c>
      <c r="K25" s="6">
        <v>47309</v>
      </c>
      <c r="L25" s="6">
        <v>41877</v>
      </c>
      <c r="M25" s="6">
        <v>0</v>
      </c>
      <c r="N25" s="6">
        <v>71038</v>
      </c>
      <c r="O25" s="6">
        <v>0</v>
      </c>
      <c r="P25" s="6">
        <v>6901</v>
      </c>
      <c r="Q25" s="6">
        <v>0</v>
      </c>
      <c r="R25" s="6">
        <v>2867</v>
      </c>
      <c r="S25" s="6">
        <v>0</v>
      </c>
      <c r="T25" s="6">
        <v>603</v>
      </c>
      <c r="U25" s="6">
        <v>0</v>
      </c>
      <c r="V25" s="6">
        <v>0</v>
      </c>
      <c r="W25" s="6">
        <v>0</v>
      </c>
      <c r="X25" s="6">
        <v>0</v>
      </c>
      <c r="Y25" s="6">
        <f t="shared" si="0"/>
        <v>286675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f t="shared" si="1"/>
        <v>0</v>
      </c>
    </row>
    <row r="26" spans="1:32" ht="13" x14ac:dyDescent="0.3">
      <c r="A26" s="4" t="s">
        <v>19</v>
      </c>
      <c r="B26" s="5">
        <v>3067</v>
      </c>
      <c r="C26" s="6" t="s">
        <v>70</v>
      </c>
      <c r="D26" s="6">
        <v>873000</v>
      </c>
      <c r="E26" s="6">
        <v>3833544</v>
      </c>
      <c r="F26" s="6">
        <v>0</v>
      </c>
      <c r="G26" s="6">
        <v>51796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f t="shared" si="0"/>
        <v>51796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f t="shared" si="1"/>
        <v>0</v>
      </c>
    </row>
    <row r="27" spans="1:32" ht="13" x14ac:dyDescent="0.3">
      <c r="A27" s="4" t="s">
        <v>24</v>
      </c>
      <c r="B27" s="5">
        <v>3068</v>
      </c>
      <c r="C27" s="6" t="s">
        <v>49</v>
      </c>
      <c r="D27" s="6">
        <v>3885800</v>
      </c>
      <c r="E27" s="6">
        <v>6381582</v>
      </c>
      <c r="F27" s="6">
        <v>396281</v>
      </c>
      <c r="G27" s="6">
        <v>0</v>
      </c>
      <c r="H27" s="6">
        <v>54920</v>
      </c>
      <c r="I27" s="6">
        <v>17614</v>
      </c>
      <c r="J27" s="6">
        <v>6250</v>
      </c>
      <c r="K27" s="6">
        <v>34763</v>
      </c>
      <c r="L27" s="6">
        <v>1639</v>
      </c>
      <c r="M27" s="6">
        <v>0</v>
      </c>
      <c r="N27" s="6">
        <v>49983</v>
      </c>
      <c r="O27" s="6">
        <v>8145</v>
      </c>
      <c r="P27" s="6">
        <v>9062</v>
      </c>
      <c r="Q27" s="6">
        <v>81</v>
      </c>
      <c r="R27" s="6">
        <v>26089</v>
      </c>
      <c r="S27" s="6">
        <v>0</v>
      </c>
      <c r="T27" s="6">
        <v>11005</v>
      </c>
      <c r="U27" s="6">
        <v>0</v>
      </c>
      <c r="V27" s="6">
        <v>0</v>
      </c>
      <c r="W27" s="6">
        <v>845</v>
      </c>
      <c r="X27" s="6">
        <v>7922</v>
      </c>
      <c r="Y27" s="6">
        <f t="shared" si="0"/>
        <v>624599</v>
      </c>
      <c r="Z27" s="6">
        <v>0</v>
      </c>
      <c r="AA27" s="6">
        <v>0</v>
      </c>
      <c r="AB27" s="6">
        <v>1427.56</v>
      </c>
      <c r="AC27" s="6">
        <v>0</v>
      </c>
      <c r="AD27" s="6">
        <v>0</v>
      </c>
      <c r="AE27" s="6">
        <v>0</v>
      </c>
      <c r="AF27" s="6">
        <f t="shared" si="1"/>
        <v>1427.56</v>
      </c>
    </row>
    <row r="28" spans="1:32" ht="13" x14ac:dyDescent="0.3">
      <c r="A28" s="4" t="s">
        <v>116</v>
      </c>
      <c r="B28" s="5">
        <v>3069</v>
      </c>
      <c r="C28" s="6" t="s">
        <v>75</v>
      </c>
      <c r="D28" s="6">
        <v>405000</v>
      </c>
      <c r="E28" s="6">
        <v>62011</v>
      </c>
      <c r="F28" s="6">
        <v>0</v>
      </c>
      <c r="G28" s="6">
        <v>0</v>
      </c>
      <c r="H28" s="6">
        <v>0</v>
      </c>
      <c r="I28" s="6">
        <v>13327</v>
      </c>
      <c r="J28" s="6">
        <v>0</v>
      </c>
      <c r="K28" s="6">
        <v>637</v>
      </c>
      <c r="L28" s="6">
        <v>916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562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f t="shared" si="0"/>
        <v>15442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f t="shared" si="1"/>
        <v>0</v>
      </c>
    </row>
    <row r="29" spans="1:32" ht="13" x14ac:dyDescent="0.3">
      <c r="A29" s="4" t="s">
        <v>26</v>
      </c>
      <c r="B29" s="5">
        <v>3095</v>
      </c>
      <c r="C29" s="6" t="s">
        <v>0</v>
      </c>
      <c r="D29" s="6">
        <v>1480000</v>
      </c>
      <c r="E29" s="6">
        <v>503837</v>
      </c>
      <c r="F29" s="6">
        <v>13974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2318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f t="shared" si="0"/>
        <v>16292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f t="shared" si="1"/>
        <v>0</v>
      </c>
    </row>
    <row r="30" spans="1:32" ht="13" x14ac:dyDescent="0.3">
      <c r="A30" s="4" t="s">
        <v>23</v>
      </c>
      <c r="B30" s="5">
        <v>3097</v>
      </c>
      <c r="C30" s="6" t="s">
        <v>2</v>
      </c>
      <c r="D30" s="6">
        <v>3000000</v>
      </c>
      <c r="E30" s="6">
        <v>1324790</v>
      </c>
      <c r="F30" s="6">
        <v>292191</v>
      </c>
      <c r="G30" s="6">
        <v>297</v>
      </c>
      <c r="H30" s="6">
        <v>3094</v>
      </c>
      <c r="I30" s="6">
        <v>895</v>
      </c>
      <c r="J30" s="6">
        <v>0</v>
      </c>
      <c r="K30" s="6">
        <v>12567</v>
      </c>
      <c r="L30" s="6">
        <v>7145</v>
      </c>
      <c r="M30" s="6">
        <v>0</v>
      </c>
      <c r="N30" s="6">
        <v>17669</v>
      </c>
      <c r="O30" s="6">
        <v>56483</v>
      </c>
      <c r="P30" s="6">
        <v>7796</v>
      </c>
      <c r="Q30" s="6">
        <v>0</v>
      </c>
      <c r="R30" s="6">
        <v>33242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f t="shared" si="0"/>
        <v>431379</v>
      </c>
      <c r="Z30" s="6">
        <v>0</v>
      </c>
      <c r="AA30" s="6">
        <v>0</v>
      </c>
      <c r="AB30" s="6">
        <v>217.01</v>
      </c>
      <c r="AC30" s="6">
        <v>144706.91</v>
      </c>
      <c r="AD30" s="6">
        <v>0</v>
      </c>
      <c r="AE30" s="6">
        <v>0</v>
      </c>
      <c r="AF30" s="6">
        <f t="shared" si="1"/>
        <v>144923.92000000001</v>
      </c>
    </row>
    <row r="31" spans="1:32" ht="13" x14ac:dyDescent="0.3">
      <c r="A31" s="4" t="s">
        <v>125</v>
      </c>
      <c r="B31" s="5">
        <v>3100</v>
      </c>
      <c r="C31" s="6" t="s">
        <v>15</v>
      </c>
      <c r="D31" s="6">
        <v>250000</v>
      </c>
      <c r="E31" s="6">
        <v>214611</v>
      </c>
      <c r="F31" s="6">
        <v>22218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2658</v>
      </c>
      <c r="X31" s="6">
        <v>0</v>
      </c>
      <c r="Y31" s="6">
        <f t="shared" si="0"/>
        <v>24876</v>
      </c>
      <c r="Z31" s="6">
        <v>0</v>
      </c>
      <c r="AA31" s="6">
        <v>0</v>
      </c>
      <c r="AB31" s="6">
        <v>0</v>
      </c>
      <c r="AC31" s="6">
        <v>0</v>
      </c>
      <c r="AD31" s="6">
        <v>1994</v>
      </c>
      <c r="AE31" s="6">
        <v>0</v>
      </c>
      <c r="AF31" s="6">
        <f t="shared" si="1"/>
        <v>1994</v>
      </c>
    </row>
    <row r="32" spans="1:32" ht="13" x14ac:dyDescent="0.3">
      <c r="A32" s="4" t="s">
        <v>54</v>
      </c>
      <c r="B32" s="5">
        <v>3114</v>
      </c>
      <c r="C32" s="6" t="s">
        <v>22</v>
      </c>
      <c r="D32" s="6">
        <v>2800000</v>
      </c>
      <c r="E32" s="6">
        <v>1401320</v>
      </c>
      <c r="F32" s="6">
        <v>0</v>
      </c>
      <c r="G32" s="6">
        <v>15808</v>
      </c>
      <c r="H32" s="6">
        <v>8702</v>
      </c>
      <c r="I32" s="6">
        <v>0</v>
      </c>
      <c r="J32" s="6">
        <v>0</v>
      </c>
      <c r="K32" s="6">
        <v>339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569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f t="shared" si="0"/>
        <v>25418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f t="shared" si="1"/>
        <v>0</v>
      </c>
    </row>
    <row r="33" spans="1:32" ht="13" x14ac:dyDescent="0.3">
      <c r="A33" s="4" t="s">
        <v>14</v>
      </c>
      <c r="B33" s="5">
        <v>3122</v>
      </c>
      <c r="C33" s="6" t="s">
        <v>78</v>
      </c>
      <c r="D33" s="6">
        <v>83400</v>
      </c>
      <c r="E33" s="6">
        <v>60000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f t="shared" si="0"/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f t="shared" si="1"/>
        <v>0</v>
      </c>
    </row>
    <row r="34" spans="1:32" ht="13" x14ac:dyDescent="0.3">
      <c r="A34" s="4" t="s">
        <v>93</v>
      </c>
      <c r="B34" s="5">
        <v>3134</v>
      </c>
      <c r="C34" s="6" t="s">
        <v>89</v>
      </c>
      <c r="D34" s="6">
        <v>7546000</v>
      </c>
      <c r="E34" s="6">
        <v>8536043</v>
      </c>
      <c r="F34" s="6">
        <v>174313.63</v>
      </c>
      <c r="G34" s="6">
        <v>0</v>
      </c>
      <c r="H34" s="6">
        <v>81496.929999999993</v>
      </c>
      <c r="I34" s="6">
        <v>13593.35</v>
      </c>
      <c r="J34" s="6">
        <v>141.66</v>
      </c>
      <c r="K34" s="6">
        <v>68431</v>
      </c>
      <c r="L34" s="6">
        <v>0</v>
      </c>
      <c r="M34" s="6">
        <v>0</v>
      </c>
      <c r="N34" s="6">
        <v>7341.82</v>
      </c>
      <c r="O34" s="6">
        <v>24904.52</v>
      </c>
      <c r="P34" s="6">
        <v>7744.46</v>
      </c>
      <c r="Q34" s="6">
        <v>62815.96</v>
      </c>
      <c r="R34" s="6">
        <v>22157.14</v>
      </c>
      <c r="S34" s="6">
        <v>346945.39</v>
      </c>
      <c r="T34" s="6">
        <v>159.30000000000001</v>
      </c>
      <c r="U34" s="6">
        <v>0</v>
      </c>
      <c r="V34" s="6">
        <v>0</v>
      </c>
      <c r="W34" s="6">
        <v>0</v>
      </c>
      <c r="X34" s="6">
        <v>0</v>
      </c>
      <c r="Y34" s="6">
        <f t="shared" si="0"/>
        <v>810045.16000000015</v>
      </c>
      <c r="Z34" s="6">
        <v>0</v>
      </c>
      <c r="AA34" s="6">
        <v>0</v>
      </c>
      <c r="AB34" s="6">
        <v>0</v>
      </c>
      <c r="AC34" s="6">
        <v>0</v>
      </c>
      <c r="AD34" s="6">
        <v>4657.95</v>
      </c>
      <c r="AE34" s="6">
        <v>0</v>
      </c>
      <c r="AF34" s="6">
        <f t="shared" si="1"/>
        <v>4657.95</v>
      </c>
    </row>
    <row r="35" spans="1:32" ht="13" x14ac:dyDescent="0.3">
      <c r="A35" s="4" t="s">
        <v>99</v>
      </c>
      <c r="B35" s="5">
        <v>3141</v>
      </c>
      <c r="C35" s="6" t="s">
        <v>22</v>
      </c>
      <c r="D35" s="6">
        <v>825000</v>
      </c>
      <c r="E35" s="6">
        <v>1124727</v>
      </c>
      <c r="F35" s="6">
        <v>26361</v>
      </c>
      <c r="G35" s="6">
        <v>0</v>
      </c>
      <c r="H35" s="6">
        <v>6812</v>
      </c>
      <c r="I35" s="6">
        <v>0</v>
      </c>
      <c r="J35" s="6">
        <v>0</v>
      </c>
      <c r="K35" s="6">
        <v>318</v>
      </c>
      <c r="L35" s="6">
        <v>1896</v>
      </c>
      <c r="M35" s="6">
        <v>0</v>
      </c>
      <c r="N35" s="6">
        <v>0</v>
      </c>
      <c r="O35" s="6">
        <v>0</v>
      </c>
      <c r="P35" s="6">
        <v>6470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f t="shared" si="0"/>
        <v>41857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f t="shared" si="1"/>
        <v>0</v>
      </c>
    </row>
    <row r="36" spans="1:32" ht="13" x14ac:dyDescent="0.3">
      <c r="A36" s="4" t="s">
        <v>121</v>
      </c>
      <c r="B36" s="5">
        <v>3150</v>
      </c>
      <c r="C36" s="6" t="s">
        <v>21</v>
      </c>
      <c r="D36" s="6">
        <v>700000</v>
      </c>
      <c r="E36" s="6">
        <v>124340</v>
      </c>
      <c r="F36" s="6">
        <v>21644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96</v>
      </c>
      <c r="X36" s="6">
        <v>0</v>
      </c>
      <c r="Y36" s="6">
        <f t="shared" si="0"/>
        <v>21740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f t="shared" si="1"/>
        <v>0</v>
      </c>
    </row>
    <row r="37" spans="1:32" ht="13" x14ac:dyDescent="0.3">
      <c r="A37" s="4" t="s">
        <v>115</v>
      </c>
      <c r="B37" s="5">
        <v>3230</v>
      </c>
      <c r="C37" s="6" t="s">
        <v>64</v>
      </c>
      <c r="D37" s="6">
        <v>3885800</v>
      </c>
      <c r="E37" s="6">
        <v>4020298</v>
      </c>
      <c r="F37" s="6">
        <v>124908.92</v>
      </c>
      <c r="G37" s="6">
        <v>0</v>
      </c>
      <c r="H37" s="6">
        <v>0</v>
      </c>
      <c r="I37" s="6">
        <v>0</v>
      </c>
      <c r="J37" s="6">
        <v>0</v>
      </c>
      <c r="K37" s="6">
        <v>11760.32</v>
      </c>
      <c r="L37" s="6">
        <v>35472.639999999999</v>
      </c>
      <c r="M37" s="6">
        <v>0</v>
      </c>
      <c r="N37" s="6">
        <v>4080.07</v>
      </c>
      <c r="O37" s="6">
        <v>8742.2199999999993</v>
      </c>
      <c r="P37" s="6">
        <v>4020.08</v>
      </c>
      <c r="Q37" s="6">
        <v>37.479999999999997</v>
      </c>
      <c r="R37" s="6">
        <v>7041.64</v>
      </c>
      <c r="S37" s="6">
        <v>0</v>
      </c>
      <c r="T37" s="6">
        <v>0</v>
      </c>
      <c r="U37" s="6">
        <v>0</v>
      </c>
      <c r="V37" s="6">
        <v>0</v>
      </c>
      <c r="W37" s="6">
        <v>1103.83</v>
      </c>
      <c r="X37" s="6">
        <v>1062.71</v>
      </c>
      <c r="Y37" s="6">
        <f t="shared" si="0"/>
        <v>198229.91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f t="shared" si="1"/>
        <v>0</v>
      </c>
    </row>
    <row r="38" spans="1:32" ht="13" x14ac:dyDescent="0.3">
      <c r="A38" s="4" t="s">
        <v>80</v>
      </c>
      <c r="B38" s="5">
        <v>3232</v>
      </c>
      <c r="C38" s="6" t="s">
        <v>109</v>
      </c>
      <c r="D38" s="6"/>
      <c r="E38" s="6">
        <v>2422183</v>
      </c>
      <c r="F38" s="6">
        <v>0</v>
      </c>
      <c r="G38" s="6">
        <v>10080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f t="shared" si="0"/>
        <v>10080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f t="shared" si="1"/>
        <v>0</v>
      </c>
    </row>
    <row r="39" spans="1:32" ht="13" x14ac:dyDescent="0.3">
      <c r="A39" s="4" t="s">
        <v>35</v>
      </c>
      <c r="B39" s="5">
        <v>3233</v>
      </c>
      <c r="C39" s="6" t="s">
        <v>11</v>
      </c>
      <c r="D39" s="6">
        <v>255000</v>
      </c>
      <c r="E39" s="6">
        <v>131378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f t="shared" si="0"/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f t="shared" si="1"/>
        <v>0</v>
      </c>
    </row>
    <row r="40" spans="1:32" ht="13" x14ac:dyDescent="0.3">
      <c r="A40" s="4" t="s">
        <v>5</v>
      </c>
      <c r="B40" s="5">
        <v>3235</v>
      </c>
      <c r="C40" s="6" t="s">
        <v>87</v>
      </c>
      <c r="D40" s="6">
        <v>7955000</v>
      </c>
      <c r="E40" s="6">
        <v>3083697</v>
      </c>
      <c r="F40" s="6">
        <v>448513.08</v>
      </c>
      <c r="G40" s="6">
        <v>0</v>
      </c>
      <c r="H40" s="6">
        <v>13128.11</v>
      </c>
      <c r="I40" s="6">
        <v>0</v>
      </c>
      <c r="J40" s="6">
        <v>356.48</v>
      </c>
      <c r="K40" s="6">
        <v>3409.65</v>
      </c>
      <c r="L40" s="6">
        <v>68288.160000000003</v>
      </c>
      <c r="M40" s="6">
        <v>141.13</v>
      </c>
      <c r="N40" s="6">
        <v>35699.14</v>
      </c>
      <c r="O40" s="6">
        <v>17795.34</v>
      </c>
      <c r="P40" s="6">
        <v>0</v>
      </c>
      <c r="Q40" s="6">
        <v>7860.31</v>
      </c>
      <c r="R40" s="6">
        <v>13519</v>
      </c>
      <c r="S40" s="6">
        <v>0</v>
      </c>
      <c r="T40" s="6">
        <v>1106.25</v>
      </c>
      <c r="U40" s="6">
        <v>0</v>
      </c>
      <c r="V40" s="6">
        <v>0</v>
      </c>
      <c r="W40" s="6">
        <v>8833.91</v>
      </c>
      <c r="X40" s="6">
        <v>41888.71</v>
      </c>
      <c r="Y40" s="6">
        <f t="shared" si="0"/>
        <v>660539.27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f t="shared" si="1"/>
        <v>0</v>
      </c>
    </row>
    <row r="41" spans="1:32" ht="13" x14ac:dyDescent="0.3">
      <c r="A41" s="4" t="s">
        <v>34</v>
      </c>
      <c r="B41" s="5">
        <v>3244</v>
      </c>
      <c r="C41" s="6" t="s">
        <v>9</v>
      </c>
      <c r="D41" s="6">
        <v>5197000</v>
      </c>
      <c r="E41" s="6">
        <v>2542000</v>
      </c>
      <c r="F41" s="6">
        <v>191527</v>
      </c>
      <c r="G41" s="6">
        <v>0</v>
      </c>
      <c r="H41" s="6">
        <v>0</v>
      </c>
      <c r="I41" s="6">
        <v>535</v>
      </c>
      <c r="J41" s="6">
        <v>0</v>
      </c>
      <c r="K41" s="6">
        <v>29931</v>
      </c>
      <c r="L41" s="6">
        <v>0</v>
      </c>
      <c r="M41" s="6">
        <v>0</v>
      </c>
      <c r="N41" s="6">
        <v>23331</v>
      </c>
      <c r="O41" s="6">
        <v>0</v>
      </c>
      <c r="P41" s="6">
        <v>242</v>
      </c>
      <c r="Q41" s="6">
        <v>0</v>
      </c>
      <c r="R41" s="6">
        <v>31035</v>
      </c>
      <c r="S41" s="6">
        <v>0</v>
      </c>
      <c r="T41" s="6">
        <v>1967</v>
      </c>
      <c r="U41" s="6">
        <v>0</v>
      </c>
      <c r="V41" s="6">
        <v>0</v>
      </c>
      <c r="W41" s="6">
        <v>6256</v>
      </c>
      <c r="X41" s="6">
        <v>0</v>
      </c>
      <c r="Y41" s="6">
        <f t="shared" si="0"/>
        <v>284824</v>
      </c>
      <c r="Z41" s="6">
        <v>8495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f t="shared" si="1"/>
        <v>8495</v>
      </c>
    </row>
    <row r="42" spans="1:32" ht="13" x14ac:dyDescent="0.3">
      <c r="A42" s="4" t="s">
        <v>95</v>
      </c>
      <c r="B42" s="5">
        <v>3251</v>
      </c>
      <c r="C42" s="6" t="s">
        <v>87</v>
      </c>
      <c r="D42" s="6">
        <v>2750000</v>
      </c>
      <c r="E42" s="6">
        <v>370596</v>
      </c>
      <c r="F42" s="6">
        <v>0</v>
      </c>
      <c r="G42" s="6">
        <v>0</v>
      </c>
      <c r="H42" s="6">
        <v>66831.399999999994</v>
      </c>
      <c r="I42" s="6">
        <v>0</v>
      </c>
      <c r="J42" s="6">
        <v>0</v>
      </c>
      <c r="K42" s="6">
        <v>3051</v>
      </c>
      <c r="L42" s="6">
        <v>0</v>
      </c>
      <c r="M42" s="6">
        <v>0</v>
      </c>
      <c r="N42" s="6">
        <v>41423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f t="shared" si="0"/>
        <v>111305.4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f t="shared" si="1"/>
        <v>0</v>
      </c>
    </row>
    <row r="43" spans="1:32" ht="13" x14ac:dyDescent="0.3">
      <c r="A43" s="4" t="s">
        <v>113</v>
      </c>
      <c r="B43" s="5">
        <v>3253</v>
      </c>
      <c r="C43" s="6" t="s">
        <v>17</v>
      </c>
      <c r="D43" s="6">
        <v>1672200</v>
      </c>
      <c r="E43" s="6">
        <v>2139600</v>
      </c>
      <c r="F43" s="6">
        <v>59122.91</v>
      </c>
      <c r="G43" s="6">
        <v>427.48</v>
      </c>
      <c r="H43" s="6">
        <v>0</v>
      </c>
      <c r="I43" s="6">
        <v>0</v>
      </c>
      <c r="J43" s="6">
        <v>90.21</v>
      </c>
      <c r="K43" s="6">
        <v>2502.5</v>
      </c>
      <c r="L43" s="6">
        <v>12687.6</v>
      </c>
      <c r="M43" s="6">
        <v>9043.73</v>
      </c>
      <c r="N43" s="6">
        <v>4369.83</v>
      </c>
      <c r="O43" s="6">
        <v>0</v>
      </c>
      <c r="P43" s="6">
        <v>650.65</v>
      </c>
      <c r="Q43" s="6">
        <v>0</v>
      </c>
      <c r="R43" s="6">
        <v>22744.18</v>
      </c>
      <c r="S43" s="6">
        <v>0</v>
      </c>
      <c r="T43" s="6">
        <v>145.72</v>
      </c>
      <c r="U43" s="6">
        <v>184.95</v>
      </c>
      <c r="V43" s="6">
        <v>0</v>
      </c>
      <c r="W43" s="6">
        <v>0</v>
      </c>
      <c r="X43" s="6">
        <v>0</v>
      </c>
      <c r="Y43" s="6">
        <f t="shared" si="0"/>
        <v>111969.76</v>
      </c>
      <c r="Z43" s="6">
        <v>0</v>
      </c>
      <c r="AA43" s="6">
        <v>0</v>
      </c>
      <c r="AB43" s="6">
        <v>209.43</v>
      </c>
      <c r="AC43" s="6">
        <v>17061.12</v>
      </c>
      <c r="AD43" s="6">
        <v>0</v>
      </c>
      <c r="AE43" s="6">
        <v>0</v>
      </c>
      <c r="AF43" s="6">
        <f t="shared" si="1"/>
        <v>17270.55</v>
      </c>
    </row>
    <row r="44" spans="1:32" ht="13" x14ac:dyDescent="0.3">
      <c r="A44" s="4" t="s">
        <v>12</v>
      </c>
      <c r="B44" s="5">
        <v>3268</v>
      </c>
      <c r="C44" s="6" t="s">
        <v>55</v>
      </c>
      <c r="D44" s="6">
        <v>283448</v>
      </c>
      <c r="E44" s="6">
        <v>166211</v>
      </c>
      <c r="F44" s="6">
        <v>11893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4098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f t="shared" si="0"/>
        <v>15991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f t="shared" si="1"/>
        <v>0</v>
      </c>
    </row>
    <row r="45" spans="1:32" ht="13" x14ac:dyDescent="0.3">
      <c r="A45" s="4" t="s">
        <v>28</v>
      </c>
      <c r="B45" s="5">
        <v>3275</v>
      </c>
      <c r="C45" s="6" t="s">
        <v>112</v>
      </c>
      <c r="D45" s="6">
        <v>3062000</v>
      </c>
      <c r="E45" s="6">
        <v>10317200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f t="shared" si="0"/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f t="shared" si="1"/>
        <v>0</v>
      </c>
    </row>
    <row r="46" spans="1:32" ht="13" x14ac:dyDescent="0.3">
      <c r="A46" s="4" t="s">
        <v>50</v>
      </c>
      <c r="B46" s="5">
        <v>3290</v>
      </c>
      <c r="C46" s="6" t="s">
        <v>48</v>
      </c>
      <c r="D46" s="6">
        <v>3550360</v>
      </c>
      <c r="E46" s="6">
        <v>6702286</v>
      </c>
      <c r="F46" s="6">
        <v>251164</v>
      </c>
      <c r="G46" s="6">
        <v>0</v>
      </c>
      <c r="H46" s="6">
        <v>10426</v>
      </c>
      <c r="I46" s="6">
        <v>3601</v>
      </c>
      <c r="J46" s="6">
        <v>1381</v>
      </c>
      <c r="K46" s="6">
        <v>70126</v>
      </c>
      <c r="L46" s="6">
        <v>50100</v>
      </c>
      <c r="M46" s="6">
        <v>0</v>
      </c>
      <c r="N46" s="6">
        <v>37494</v>
      </c>
      <c r="O46" s="6">
        <v>0</v>
      </c>
      <c r="P46" s="6">
        <v>311</v>
      </c>
      <c r="Q46" s="6">
        <v>0</v>
      </c>
      <c r="R46" s="6">
        <v>64308</v>
      </c>
      <c r="S46" s="6">
        <v>0</v>
      </c>
      <c r="T46" s="6">
        <v>4542</v>
      </c>
      <c r="U46" s="6">
        <v>0</v>
      </c>
      <c r="V46" s="6">
        <v>0</v>
      </c>
      <c r="W46" s="6">
        <v>4062</v>
      </c>
      <c r="X46" s="6">
        <v>0</v>
      </c>
      <c r="Y46" s="6">
        <f t="shared" si="0"/>
        <v>497515</v>
      </c>
      <c r="Z46" s="6">
        <v>1279.1600000000001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f t="shared" si="1"/>
        <v>1279.1600000000001</v>
      </c>
    </row>
    <row r="47" spans="1:32" ht="13" x14ac:dyDescent="0.3">
      <c r="A47" s="4" t="s">
        <v>18</v>
      </c>
      <c r="B47" s="5">
        <v>3318</v>
      </c>
      <c r="C47" s="6" t="s">
        <v>41</v>
      </c>
      <c r="D47" s="6">
        <v>4284000</v>
      </c>
      <c r="E47" s="6">
        <v>1058953</v>
      </c>
      <c r="F47" s="6">
        <v>0</v>
      </c>
      <c r="G47" s="6">
        <v>329</v>
      </c>
      <c r="H47" s="6">
        <v>0</v>
      </c>
      <c r="I47" s="6">
        <v>1014</v>
      </c>
      <c r="J47" s="6">
        <v>0</v>
      </c>
      <c r="K47" s="6">
        <v>23759</v>
      </c>
      <c r="L47" s="6">
        <v>36721</v>
      </c>
      <c r="M47" s="6">
        <v>0</v>
      </c>
      <c r="N47" s="6">
        <v>0</v>
      </c>
      <c r="O47" s="6">
        <v>0</v>
      </c>
      <c r="P47" s="6">
        <v>43895</v>
      </c>
      <c r="Q47" s="6">
        <v>0</v>
      </c>
      <c r="R47" s="6">
        <v>19095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f t="shared" si="0"/>
        <v>124813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f t="shared" si="1"/>
        <v>0</v>
      </c>
    </row>
    <row r="48" spans="1:32" ht="13" x14ac:dyDescent="0.3">
      <c r="A48" s="4" t="s">
        <v>79</v>
      </c>
      <c r="B48" s="5">
        <v>3338</v>
      </c>
      <c r="C48" s="6" t="s">
        <v>70</v>
      </c>
      <c r="D48" s="6">
        <v>2508000</v>
      </c>
      <c r="E48" s="6">
        <v>2632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3516.95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5.23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f t="shared" si="0"/>
        <v>3522.18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f t="shared" si="1"/>
        <v>0</v>
      </c>
    </row>
    <row r="49" spans="1:32" ht="13" x14ac:dyDescent="0.3">
      <c r="A49" s="4" t="s">
        <v>56</v>
      </c>
      <c r="B49" s="5">
        <v>3360</v>
      </c>
      <c r="C49" s="6" t="s">
        <v>48</v>
      </c>
      <c r="D49" s="6">
        <v>9352900</v>
      </c>
      <c r="E49" s="6">
        <v>1624626</v>
      </c>
      <c r="F49" s="6">
        <v>544206</v>
      </c>
      <c r="G49" s="6">
        <v>0</v>
      </c>
      <c r="H49" s="6">
        <v>0</v>
      </c>
      <c r="I49" s="6">
        <v>10927</v>
      </c>
      <c r="J49" s="6">
        <v>0</v>
      </c>
      <c r="K49" s="6">
        <v>85429</v>
      </c>
      <c r="L49" s="6">
        <v>138525</v>
      </c>
      <c r="M49" s="6">
        <v>0</v>
      </c>
      <c r="N49" s="6">
        <v>24315</v>
      </c>
      <c r="O49" s="6">
        <v>0</v>
      </c>
      <c r="P49" s="6">
        <v>98979</v>
      </c>
      <c r="Q49" s="6">
        <v>0</v>
      </c>
      <c r="R49" s="6">
        <v>9882</v>
      </c>
      <c r="S49" s="6">
        <v>0</v>
      </c>
      <c r="T49" s="6">
        <v>1007</v>
      </c>
      <c r="U49" s="6">
        <v>0</v>
      </c>
      <c r="V49" s="6">
        <v>0</v>
      </c>
      <c r="W49" s="6">
        <v>24139</v>
      </c>
      <c r="X49" s="6">
        <v>21881</v>
      </c>
      <c r="Y49" s="6">
        <f t="shared" si="0"/>
        <v>959290</v>
      </c>
      <c r="Z49" s="6">
        <v>343.47</v>
      </c>
      <c r="AA49" s="6">
        <v>0</v>
      </c>
      <c r="AB49" s="6">
        <v>1.1399999999999999</v>
      </c>
      <c r="AC49" s="6">
        <v>0</v>
      </c>
      <c r="AD49" s="6">
        <v>0</v>
      </c>
      <c r="AE49" s="6">
        <v>0</v>
      </c>
      <c r="AF49" s="6">
        <f t="shared" si="1"/>
        <v>344.61</v>
      </c>
    </row>
    <row r="50" spans="1:32" ht="13" x14ac:dyDescent="0.3">
      <c r="A50" s="4" t="s">
        <v>96</v>
      </c>
      <c r="B50" s="5">
        <v>3412</v>
      </c>
      <c r="C50" s="6" t="s">
        <v>98</v>
      </c>
      <c r="D50" s="6">
        <v>1339000</v>
      </c>
      <c r="E50" s="6">
        <v>1020284</v>
      </c>
      <c r="F50" s="6">
        <v>0</v>
      </c>
      <c r="G50" s="6">
        <v>0</v>
      </c>
      <c r="H50" s="6">
        <v>0</v>
      </c>
      <c r="I50" s="6">
        <v>60285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f t="shared" si="0"/>
        <v>60285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f t="shared" si="1"/>
        <v>0</v>
      </c>
    </row>
    <row r="51" spans="1:32" ht="13" x14ac:dyDescent="0.3">
      <c r="A51" s="4" t="s">
        <v>77</v>
      </c>
      <c r="B51" s="5">
        <v>3455</v>
      </c>
      <c r="C51" s="6" t="s">
        <v>62</v>
      </c>
      <c r="D51" s="6">
        <v>2933000</v>
      </c>
      <c r="E51" s="6">
        <v>4370221</v>
      </c>
      <c r="F51" s="6">
        <v>88704</v>
      </c>
      <c r="G51" s="6">
        <v>0</v>
      </c>
      <c r="H51" s="6">
        <v>139</v>
      </c>
      <c r="I51" s="6">
        <v>0</v>
      </c>
      <c r="J51" s="6">
        <v>0</v>
      </c>
      <c r="K51" s="6">
        <v>15050</v>
      </c>
      <c r="L51" s="6">
        <v>1441</v>
      </c>
      <c r="M51" s="6">
        <v>0</v>
      </c>
      <c r="N51" s="6">
        <v>1139</v>
      </c>
      <c r="O51" s="6">
        <v>0</v>
      </c>
      <c r="P51" s="6">
        <v>5339</v>
      </c>
      <c r="Q51" s="6">
        <v>2877</v>
      </c>
      <c r="R51" s="6">
        <v>4660</v>
      </c>
      <c r="S51" s="6">
        <v>0</v>
      </c>
      <c r="T51" s="6">
        <v>750</v>
      </c>
      <c r="U51" s="6">
        <v>0</v>
      </c>
      <c r="V51" s="6">
        <v>0</v>
      </c>
      <c r="W51" s="6">
        <v>0</v>
      </c>
      <c r="X51" s="6">
        <v>0</v>
      </c>
      <c r="Y51" s="6">
        <f t="shared" si="0"/>
        <v>120099</v>
      </c>
      <c r="Z51" s="6">
        <v>0</v>
      </c>
      <c r="AA51" s="6">
        <v>0</v>
      </c>
      <c r="AB51" s="6">
        <v>1701.69</v>
      </c>
      <c r="AC51" s="6">
        <v>371.94</v>
      </c>
      <c r="AD51" s="6">
        <v>0</v>
      </c>
      <c r="AE51" s="6">
        <v>0</v>
      </c>
      <c r="AF51" s="6">
        <f t="shared" si="1"/>
        <v>2073.63</v>
      </c>
    </row>
    <row r="52" spans="1:32" ht="13" x14ac:dyDescent="0.3">
      <c r="A52" s="4" t="s">
        <v>6</v>
      </c>
      <c r="B52" s="5">
        <v>3458</v>
      </c>
      <c r="C52" s="6" t="s">
        <v>89</v>
      </c>
      <c r="D52" s="6">
        <v>525000</v>
      </c>
      <c r="E52" s="6">
        <v>188843</v>
      </c>
      <c r="F52" s="6">
        <v>0</v>
      </c>
      <c r="G52" s="6">
        <v>1642</v>
      </c>
      <c r="H52" s="6">
        <v>108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f t="shared" si="0"/>
        <v>1750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f t="shared" si="1"/>
        <v>0</v>
      </c>
    </row>
    <row r="53" spans="1:32" ht="13" x14ac:dyDescent="0.3">
      <c r="A53" s="4" t="s">
        <v>39</v>
      </c>
      <c r="B53" s="5">
        <v>3474</v>
      </c>
      <c r="C53" s="6" t="s">
        <v>110</v>
      </c>
      <c r="D53" s="6">
        <v>4347900</v>
      </c>
      <c r="E53" s="6">
        <v>6096553</v>
      </c>
      <c r="F53" s="6">
        <v>105382.91</v>
      </c>
      <c r="G53" s="6">
        <v>0</v>
      </c>
      <c r="H53" s="6">
        <v>0</v>
      </c>
      <c r="I53" s="6">
        <v>52.28</v>
      </c>
      <c r="J53" s="6">
        <v>66.209999999999994</v>
      </c>
      <c r="K53" s="6">
        <v>5557.95</v>
      </c>
      <c r="L53" s="6">
        <v>1243.21</v>
      </c>
      <c r="M53" s="6">
        <v>27998.97</v>
      </c>
      <c r="N53" s="6">
        <v>0</v>
      </c>
      <c r="O53" s="6">
        <v>0</v>
      </c>
      <c r="P53" s="6">
        <v>599.69000000000005</v>
      </c>
      <c r="Q53" s="6">
        <v>0</v>
      </c>
      <c r="R53" s="6">
        <v>4747.5200000000004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f t="shared" si="0"/>
        <v>145648.74000000002</v>
      </c>
      <c r="Z53" s="6">
        <v>0</v>
      </c>
      <c r="AA53" s="6">
        <v>0</v>
      </c>
      <c r="AB53" s="6">
        <v>0</v>
      </c>
      <c r="AC53" s="6">
        <v>17457</v>
      </c>
      <c r="AD53" s="6">
        <v>0</v>
      </c>
      <c r="AE53" s="6">
        <v>0</v>
      </c>
      <c r="AF53" s="6">
        <f t="shared" si="1"/>
        <v>17457</v>
      </c>
    </row>
    <row r="54" spans="1:32" ht="13" x14ac:dyDescent="0.3">
      <c r="A54" s="4" t="s">
        <v>92</v>
      </c>
      <c r="B54" s="5">
        <v>3660</v>
      </c>
      <c r="C54" s="6" t="s">
        <v>85</v>
      </c>
      <c r="D54" s="6">
        <v>997500</v>
      </c>
      <c r="E54" s="6">
        <v>180763</v>
      </c>
      <c r="F54" s="6">
        <v>40034</v>
      </c>
      <c r="G54" s="6">
        <v>0</v>
      </c>
      <c r="H54" s="6">
        <v>0</v>
      </c>
      <c r="I54" s="6">
        <v>0</v>
      </c>
      <c r="J54" s="6">
        <v>0</v>
      </c>
      <c r="K54" s="6">
        <v>186</v>
      </c>
      <c r="L54" s="6">
        <v>1475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f t="shared" si="0"/>
        <v>41695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f t="shared" si="1"/>
        <v>0</v>
      </c>
    </row>
    <row r="55" spans="1:32" ht="13" x14ac:dyDescent="0.3">
      <c r="A55" s="4" t="s">
        <v>68</v>
      </c>
      <c r="B55" s="5">
        <v>3765</v>
      </c>
      <c r="C55" s="6" t="s">
        <v>124</v>
      </c>
      <c r="D55" s="6">
        <v>487000</v>
      </c>
      <c r="E55" s="6">
        <v>8023881</v>
      </c>
      <c r="F55" s="6">
        <v>110261</v>
      </c>
      <c r="G55" s="6">
        <v>0</v>
      </c>
      <c r="H55" s="6">
        <v>0</v>
      </c>
      <c r="I55" s="6">
        <v>12</v>
      </c>
      <c r="J55" s="6">
        <v>7212</v>
      </c>
      <c r="K55" s="6">
        <v>15809</v>
      </c>
      <c r="L55" s="6">
        <v>18689</v>
      </c>
      <c r="M55" s="6">
        <v>0</v>
      </c>
      <c r="N55" s="6">
        <v>298</v>
      </c>
      <c r="O55" s="6">
        <v>0</v>
      </c>
      <c r="P55" s="6">
        <v>3532</v>
      </c>
      <c r="Q55" s="6">
        <v>1476</v>
      </c>
      <c r="R55" s="6">
        <v>10704</v>
      </c>
      <c r="S55" s="6">
        <v>0</v>
      </c>
      <c r="T55" s="6">
        <v>211</v>
      </c>
      <c r="U55" s="6">
        <v>0</v>
      </c>
      <c r="V55" s="6">
        <v>0</v>
      </c>
      <c r="W55" s="6">
        <v>0</v>
      </c>
      <c r="X55" s="6">
        <v>0</v>
      </c>
      <c r="Y55" s="6">
        <f t="shared" si="0"/>
        <v>168204</v>
      </c>
      <c r="Z55" s="6">
        <v>5892.87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f t="shared" si="1"/>
        <v>5892.87</v>
      </c>
    </row>
    <row r="56" spans="1:32" ht="13" x14ac:dyDescent="0.3">
      <c r="A56" s="4" t="s">
        <v>97</v>
      </c>
      <c r="B56" s="5">
        <v>3939</v>
      </c>
      <c r="C56" s="6" t="s">
        <v>42</v>
      </c>
      <c r="D56" s="6">
        <v>4765000</v>
      </c>
      <c r="E56" s="6">
        <v>1359844</v>
      </c>
      <c r="F56" s="6">
        <v>151383</v>
      </c>
      <c r="G56" s="6">
        <v>0</v>
      </c>
      <c r="H56" s="6">
        <v>0</v>
      </c>
      <c r="I56" s="6">
        <v>0</v>
      </c>
      <c r="J56" s="6">
        <v>472</v>
      </c>
      <c r="K56" s="6">
        <v>7632</v>
      </c>
      <c r="L56" s="6">
        <v>0</v>
      </c>
      <c r="M56" s="6">
        <v>0</v>
      </c>
      <c r="N56" s="6">
        <v>3391</v>
      </c>
      <c r="O56" s="6">
        <v>67436</v>
      </c>
      <c r="P56" s="6">
        <v>0</v>
      </c>
      <c r="Q56" s="6">
        <v>0</v>
      </c>
      <c r="R56" s="6">
        <v>14092</v>
      </c>
      <c r="S56" s="6">
        <v>0</v>
      </c>
      <c r="T56" s="6">
        <v>0</v>
      </c>
      <c r="U56" s="6">
        <v>0</v>
      </c>
      <c r="V56" s="6">
        <v>0</v>
      </c>
      <c r="W56" s="6">
        <v>8171</v>
      </c>
      <c r="X56" s="6">
        <v>0</v>
      </c>
      <c r="Y56" s="6">
        <f t="shared" si="0"/>
        <v>252577</v>
      </c>
      <c r="Z56" s="6">
        <v>67436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f t="shared" si="1"/>
        <v>67436</v>
      </c>
    </row>
    <row r="57" spans="1:32" ht="13" x14ac:dyDescent="0.3">
      <c r="A57" s="4" t="s">
        <v>91</v>
      </c>
      <c r="B57" s="5">
        <v>4126</v>
      </c>
      <c r="C57" s="6" t="s">
        <v>111</v>
      </c>
      <c r="D57" s="6">
        <v>3011000</v>
      </c>
      <c r="E57" s="6">
        <v>3000000</v>
      </c>
      <c r="F57" s="6">
        <v>0</v>
      </c>
      <c r="G57" s="6">
        <v>66564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f t="shared" si="0"/>
        <v>66564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f t="shared" si="1"/>
        <v>0</v>
      </c>
    </row>
    <row r="58" spans="1:32" ht="13" x14ac:dyDescent="0.3">
      <c r="A58" s="4" t="s">
        <v>16</v>
      </c>
      <c r="B58" s="5">
        <v>4228</v>
      </c>
      <c r="C58" s="6" t="s">
        <v>70</v>
      </c>
      <c r="D58" s="6"/>
      <c r="E58" s="6">
        <v>1882468</v>
      </c>
      <c r="F58" s="6">
        <v>138447.74</v>
      </c>
      <c r="G58" s="6">
        <v>1427.77</v>
      </c>
      <c r="H58" s="6">
        <v>5009.54</v>
      </c>
      <c r="I58" s="6">
        <v>59.21</v>
      </c>
      <c r="J58" s="6">
        <v>0</v>
      </c>
      <c r="K58" s="6">
        <v>13715.21</v>
      </c>
      <c r="L58" s="8">
        <v>0</v>
      </c>
      <c r="M58" s="6">
        <v>0</v>
      </c>
      <c r="N58" s="6">
        <v>20584.3</v>
      </c>
      <c r="O58" s="6">
        <v>0</v>
      </c>
      <c r="P58" s="6">
        <v>0</v>
      </c>
      <c r="Q58" s="6">
        <v>0</v>
      </c>
      <c r="R58" s="6">
        <v>10270</v>
      </c>
      <c r="S58" s="6">
        <v>0</v>
      </c>
      <c r="T58" s="6">
        <v>7.83</v>
      </c>
      <c r="U58" s="6">
        <v>0</v>
      </c>
      <c r="V58" s="6">
        <v>0</v>
      </c>
      <c r="W58" s="6">
        <v>0</v>
      </c>
      <c r="X58" s="6">
        <v>0</v>
      </c>
      <c r="Y58" s="6">
        <f t="shared" si="0"/>
        <v>189521.59999999995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f t="shared" si="1"/>
        <v>0</v>
      </c>
    </row>
    <row r="59" spans="1:32" ht="13" x14ac:dyDescent="0.3">
      <c r="A59" s="4" t="s">
        <v>47</v>
      </c>
      <c r="B59" s="5">
        <v>4292</v>
      </c>
      <c r="C59" s="6" t="s">
        <v>3</v>
      </c>
      <c r="D59" s="6">
        <v>10300000</v>
      </c>
      <c r="E59" s="6">
        <v>7887143</v>
      </c>
      <c r="F59" s="6">
        <v>106526</v>
      </c>
      <c r="G59" s="6">
        <v>40625</v>
      </c>
      <c r="H59" s="6">
        <v>0</v>
      </c>
      <c r="I59" s="6">
        <v>5767</v>
      </c>
      <c r="J59" s="6">
        <v>180</v>
      </c>
      <c r="K59" s="6">
        <v>64656</v>
      </c>
      <c r="L59" s="6">
        <v>57782</v>
      </c>
      <c r="M59" s="6">
        <v>0</v>
      </c>
      <c r="N59" s="6">
        <v>35240</v>
      </c>
      <c r="O59" s="6">
        <v>0</v>
      </c>
      <c r="P59" s="6">
        <v>0</v>
      </c>
      <c r="Q59" s="6">
        <v>9671</v>
      </c>
      <c r="R59" s="6">
        <v>1226</v>
      </c>
      <c r="S59" s="6">
        <v>0</v>
      </c>
      <c r="T59" s="6">
        <v>4204</v>
      </c>
      <c r="U59" s="6">
        <v>0</v>
      </c>
      <c r="V59" s="6">
        <v>0</v>
      </c>
      <c r="W59" s="6">
        <v>4486</v>
      </c>
      <c r="X59" s="6">
        <v>0</v>
      </c>
      <c r="Y59" s="6">
        <f t="shared" si="0"/>
        <v>330363</v>
      </c>
      <c r="Z59" s="6">
        <v>0</v>
      </c>
      <c r="AA59" s="6">
        <v>0</v>
      </c>
      <c r="AB59" s="6">
        <v>0</v>
      </c>
      <c r="AC59" s="6">
        <v>0</v>
      </c>
      <c r="AD59" s="6">
        <v>606.26</v>
      </c>
      <c r="AE59" s="6">
        <v>0</v>
      </c>
      <c r="AF59" s="6">
        <f t="shared" si="1"/>
        <v>606.26</v>
      </c>
    </row>
    <row r="60" spans="1:32" ht="13" x14ac:dyDescent="0.3">
      <c r="A60" s="4" t="s">
        <v>94</v>
      </c>
      <c r="B60" s="5">
        <v>4628</v>
      </c>
      <c r="C60" s="6" t="s">
        <v>112</v>
      </c>
      <c r="D60" s="6"/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f t="shared" si="0"/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f t="shared" si="1"/>
        <v>0</v>
      </c>
    </row>
    <row r="61" spans="1:32" ht="13" x14ac:dyDescent="0.3">
      <c r="A61" s="7"/>
    </row>
    <row r="62" spans="1:32" ht="14" x14ac:dyDescent="0.3">
      <c r="A62" s="29" t="s">
        <v>129</v>
      </c>
      <c r="B62" s="30"/>
      <c r="C62" s="31"/>
      <c r="D62" s="8">
        <f>SUM(D2:D60)</f>
        <v>150679261</v>
      </c>
      <c r="E62" s="8">
        <f t="shared" ref="E62:AF62" si="2">SUM(E2:E60)</f>
        <v>122273354</v>
      </c>
      <c r="F62" s="8">
        <f t="shared" si="2"/>
        <v>4222090.95</v>
      </c>
      <c r="G62" s="8">
        <f t="shared" si="2"/>
        <v>374430.61</v>
      </c>
      <c r="H62" s="8">
        <f t="shared" si="2"/>
        <v>390400.58</v>
      </c>
      <c r="I62" s="8">
        <f t="shared" si="2"/>
        <v>186982.76</v>
      </c>
      <c r="J62" s="8">
        <f t="shared" si="2"/>
        <v>26615.199999999997</v>
      </c>
      <c r="K62" s="8">
        <f t="shared" si="2"/>
        <v>702865.33</v>
      </c>
      <c r="L62" s="8">
        <f t="shared" si="2"/>
        <v>596438.10000000009</v>
      </c>
      <c r="M62" s="8">
        <f t="shared" si="2"/>
        <v>37183.83</v>
      </c>
      <c r="N62" s="8">
        <f t="shared" si="2"/>
        <v>499269.52</v>
      </c>
      <c r="O62" s="8">
        <f t="shared" si="2"/>
        <v>230731.31999999998</v>
      </c>
      <c r="P62" s="8">
        <f t="shared" si="2"/>
        <v>226544.47999999998</v>
      </c>
      <c r="Q62" s="8">
        <f t="shared" si="2"/>
        <v>85387.75</v>
      </c>
      <c r="R62" s="8">
        <f t="shared" si="2"/>
        <v>329970.61</v>
      </c>
      <c r="S62" s="8">
        <f t="shared" si="2"/>
        <v>346945.39</v>
      </c>
      <c r="T62" s="8">
        <f t="shared" si="2"/>
        <v>27246.99</v>
      </c>
      <c r="U62" s="8">
        <f t="shared" si="2"/>
        <v>184.95</v>
      </c>
      <c r="V62" s="8">
        <f t="shared" si="2"/>
        <v>0</v>
      </c>
      <c r="W62" s="8">
        <f t="shared" si="2"/>
        <v>69449.8</v>
      </c>
      <c r="X62" s="8">
        <f t="shared" si="2"/>
        <v>103597.42</v>
      </c>
      <c r="Y62" s="8">
        <f t="shared" si="2"/>
        <v>8456335.5899999999</v>
      </c>
      <c r="Z62" s="8">
        <f t="shared" si="2"/>
        <v>89798.040000000008</v>
      </c>
      <c r="AA62" s="8">
        <f t="shared" si="2"/>
        <v>0</v>
      </c>
      <c r="AB62" s="8">
        <f t="shared" si="2"/>
        <v>3556.83</v>
      </c>
      <c r="AC62" s="8">
        <f t="shared" si="2"/>
        <v>284189.21000000002</v>
      </c>
      <c r="AD62" s="8">
        <f t="shared" si="2"/>
        <v>7258.21</v>
      </c>
      <c r="AE62" s="8">
        <f t="shared" si="2"/>
        <v>0</v>
      </c>
      <c r="AF62" s="8">
        <f t="shared" si="2"/>
        <v>384802.29</v>
      </c>
    </row>
    <row r="63" spans="1:32" ht="25" x14ac:dyDescent="0.25">
      <c r="F63" s="9" t="str">
        <f>F1</f>
        <v>Cat. 1 (tons)</v>
      </c>
      <c r="G63" s="9" t="str">
        <f t="shared" ref="G63:AE63" si="3">G1</f>
        <v>Cat. 2 (tons)</v>
      </c>
      <c r="H63" s="9" t="str">
        <f t="shared" si="3"/>
        <v>Cat. 3 (tons)</v>
      </c>
      <c r="I63" s="9" t="str">
        <f t="shared" si="3"/>
        <v>Cat. 4 (tons)</v>
      </c>
      <c r="J63" s="9" t="str">
        <f t="shared" si="3"/>
        <v>Cat. 5 (tons)</v>
      </c>
      <c r="K63" s="9" t="str">
        <f t="shared" si="3"/>
        <v>Cat. 6 (tons)</v>
      </c>
      <c r="L63" s="9" t="str">
        <f t="shared" si="3"/>
        <v>Cat. 19 (tons)</v>
      </c>
      <c r="M63" s="9" t="str">
        <f t="shared" si="3"/>
        <v>Cat. 20 (tons)</v>
      </c>
      <c r="N63" s="9" t="str">
        <f t="shared" si="3"/>
        <v>Cat. 21 (tons)</v>
      </c>
      <c r="O63" s="9" t="str">
        <f t="shared" si="3"/>
        <v>Cat. 22 (tons)</v>
      </c>
      <c r="P63" s="9" t="str">
        <f t="shared" si="3"/>
        <v>Cat. 23 (tons)</v>
      </c>
      <c r="Q63" s="9" t="str">
        <f t="shared" si="3"/>
        <v>Cat. 24 (tons)</v>
      </c>
      <c r="R63" s="9" t="str">
        <f t="shared" si="3"/>
        <v>Cat. 25 (tons)</v>
      </c>
      <c r="S63" s="9" t="str">
        <f t="shared" si="3"/>
        <v>Cat. 26 (tons)</v>
      </c>
      <c r="T63" s="9" t="str">
        <f t="shared" si="3"/>
        <v>Cat. 27 (tons)</v>
      </c>
      <c r="U63" s="9" t="str">
        <f t="shared" si="3"/>
        <v>Cat. 28 (tons)</v>
      </c>
      <c r="V63" s="9" t="str">
        <f t="shared" si="3"/>
        <v>Cat. 29 (tons)</v>
      </c>
      <c r="W63" s="9" t="str">
        <f t="shared" si="3"/>
        <v>Cat. 30 (tons)</v>
      </c>
      <c r="X63" s="9" t="str">
        <f t="shared" si="3"/>
        <v>Cat. 31 (tons)</v>
      </c>
      <c r="Y63" s="9" t="str">
        <f t="shared" si="3"/>
        <v>Cat 1 - 31 Total</v>
      </c>
      <c r="Z63" s="9" t="str">
        <f t="shared" si="3"/>
        <v>IL</v>
      </c>
      <c r="AA63" s="9" t="str">
        <f t="shared" si="3"/>
        <v>IN</v>
      </c>
      <c r="AB63" s="9" t="str">
        <f t="shared" si="3"/>
        <v>IA</v>
      </c>
      <c r="AC63" s="9" t="str">
        <f t="shared" si="3"/>
        <v>MN</v>
      </c>
      <c r="AD63" s="9" t="str">
        <f t="shared" si="3"/>
        <v>MI</v>
      </c>
      <c r="AE63" s="9" t="str">
        <f t="shared" si="3"/>
        <v>Other</v>
      </c>
      <c r="AF63" s="9" t="s">
        <v>129</v>
      </c>
    </row>
    <row r="66" spans="1:10" ht="13" thickBot="1" x14ac:dyDescent="0.3"/>
    <row r="67" spans="1:10" ht="16" thickBot="1" x14ac:dyDescent="0.4">
      <c r="A67" s="32" t="s">
        <v>130</v>
      </c>
      <c r="B67" s="33"/>
      <c r="C67" s="33"/>
      <c r="D67" s="33"/>
      <c r="E67" s="33"/>
      <c r="F67" s="33"/>
      <c r="G67" s="33"/>
      <c r="H67" s="33"/>
      <c r="I67" s="33"/>
      <c r="J67" s="34"/>
    </row>
    <row r="68" spans="1:10" ht="14" x14ac:dyDescent="0.3">
      <c r="A68" s="14" t="s">
        <v>131</v>
      </c>
      <c r="B68" s="15"/>
      <c r="C68" s="16" t="s">
        <v>132</v>
      </c>
      <c r="D68" s="17"/>
      <c r="E68" s="16"/>
      <c r="F68" s="16"/>
      <c r="G68" s="16"/>
      <c r="H68" s="16"/>
      <c r="I68" s="16"/>
      <c r="J68" s="18"/>
    </row>
    <row r="69" spans="1:10" ht="14" x14ac:dyDescent="0.3">
      <c r="A69" s="19" t="s">
        <v>133</v>
      </c>
      <c r="B69" s="20"/>
      <c r="C69" s="21" t="s">
        <v>134</v>
      </c>
      <c r="D69" s="17"/>
      <c r="E69" s="22"/>
      <c r="F69" s="22"/>
      <c r="G69" s="22"/>
      <c r="H69" s="22"/>
      <c r="I69" s="22"/>
      <c r="J69" s="23"/>
    </row>
    <row r="70" spans="1:10" ht="14" x14ac:dyDescent="0.3">
      <c r="A70" s="19" t="s">
        <v>135</v>
      </c>
      <c r="B70" s="20"/>
      <c r="C70" s="21" t="s">
        <v>136</v>
      </c>
      <c r="D70" s="17"/>
      <c r="E70" s="22"/>
      <c r="F70" s="22"/>
      <c r="G70" s="22"/>
      <c r="H70" s="22"/>
      <c r="I70" s="22"/>
      <c r="J70" s="23"/>
    </row>
    <row r="71" spans="1:10" ht="14" x14ac:dyDescent="0.3">
      <c r="A71" s="19" t="s">
        <v>137</v>
      </c>
      <c r="B71" s="20"/>
      <c r="C71" s="21" t="s">
        <v>138</v>
      </c>
      <c r="D71" s="17"/>
      <c r="E71" s="22"/>
      <c r="F71" s="22"/>
      <c r="G71" s="22"/>
      <c r="H71" s="22"/>
      <c r="I71" s="22"/>
      <c r="J71" s="23"/>
    </row>
    <row r="72" spans="1:10" ht="14" x14ac:dyDescent="0.3">
      <c r="A72" s="19" t="s">
        <v>139</v>
      </c>
      <c r="B72" s="20"/>
      <c r="C72" s="21" t="s">
        <v>140</v>
      </c>
      <c r="D72" s="17"/>
      <c r="E72" s="22"/>
      <c r="F72" s="22"/>
      <c r="G72" s="22"/>
      <c r="H72" s="22"/>
      <c r="I72" s="22"/>
      <c r="J72" s="23"/>
    </row>
    <row r="73" spans="1:10" ht="14" x14ac:dyDescent="0.3">
      <c r="A73" s="19" t="s">
        <v>141</v>
      </c>
      <c r="B73" s="20"/>
      <c r="C73" s="21" t="s">
        <v>142</v>
      </c>
      <c r="D73" s="17"/>
      <c r="E73" s="22"/>
      <c r="F73" s="22"/>
      <c r="G73" s="22"/>
      <c r="H73" s="22"/>
      <c r="I73" s="22"/>
      <c r="J73" s="23"/>
    </row>
    <row r="74" spans="1:10" ht="14" x14ac:dyDescent="0.3">
      <c r="A74" s="28" t="s">
        <v>143</v>
      </c>
      <c r="B74" s="27"/>
      <c r="C74" s="21" t="s">
        <v>144</v>
      </c>
      <c r="D74" s="17"/>
      <c r="E74" s="22"/>
      <c r="F74" s="22"/>
      <c r="G74" s="22"/>
      <c r="H74" s="22"/>
      <c r="I74" s="22"/>
      <c r="J74" s="23"/>
    </row>
    <row r="75" spans="1:10" ht="14" x14ac:dyDescent="0.3">
      <c r="A75" s="19" t="s">
        <v>145</v>
      </c>
      <c r="B75" s="20"/>
      <c r="C75" s="21" t="s">
        <v>146</v>
      </c>
      <c r="D75" s="17"/>
      <c r="E75" s="22"/>
      <c r="F75" s="22"/>
      <c r="G75" s="22"/>
      <c r="H75" s="22"/>
      <c r="I75" s="22"/>
      <c r="J75" s="23"/>
    </row>
    <row r="76" spans="1:10" ht="14" x14ac:dyDescent="0.3">
      <c r="A76" s="19" t="s">
        <v>147</v>
      </c>
      <c r="B76" s="20"/>
      <c r="C76" s="21" t="s">
        <v>148</v>
      </c>
      <c r="D76" s="17"/>
      <c r="E76" s="22"/>
      <c r="F76" s="22"/>
      <c r="G76" s="22"/>
      <c r="H76" s="22"/>
      <c r="I76" s="22"/>
      <c r="J76" s="24"/>
    </row>
    <row r="77" spans="1:10" ht="14" x14ac:dyDescent="0.3">
      <c r="A77" s="19" t="s">
        <v>149</v>
      </c>
      <c r="B77" s="27"/>
      <c r="C77" s="27"/>
      <c r="D77" s="27"/>
      <c r="E77" s="27"/>
      <c r="F77" s="27"/>
      <c r="G77" s="27"/>
      <c r="H77" s="25"/>
      <c r="I77" s="25"/>
      <c r="J77" s="24"/>
    </row>
    <row r="78" spans="1:10" ht="13" thickBot="1" x14ac:dyDescent="0.3">
      <c r="A78" s="10"/>
      <c r="B78" s="11"/>
      <c r="C78" s="12"/>
      <c r="D78" s="13"/>
      <c r="E78" s="13"/>
      <c r="F78" s="13"/>
      <c r="G78" s="13"/>
      <c r="H78" s="12"/>
      <c r="I78" s="12"/>
      <c r="J78" s="26"/>
    </row>
  </sheetData>
  <mergeCells count="4">
    <mergeCell ref="B77:G77"/>
    <mergeCell ref="A74:B74"/>
    <mergeCell ref="A62:C62"/>
    <mergeCell ref="A67:J67"/>
  </mergeCells>
  <pageMargins left="0.75" right="0.75" top="1" bottom="1" header="0.5" footer="0.5"/>
  <pageSetup scale="33" orientation="landscape" r:id="rId1"/>
  <headerFooter alignWithMargins="0">
    <oddHeader>&amp;C2017 Wisconsin Municipal and Industrial Waste Landfill Tonnage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Wisconsin Municipal an dIndustrial Waste Landfill Tonnages</dc:title>
  <dc:subject>Tonnage data from Wisconsin landfills</dc:subject>
  <dc:creator>Wisconsin DNR</dc:creator>
  <cp:keywords>landfill, tonnage, report, municipal, industrial</cp:keywords>
  <cp:lastModifiedBy>Murray, Sarah C</cp:lastModifiedBy>
  <cp:lastPrinted>2018-04-11T20:47:12Z</cp:lastPrinted>
  <dcterms:created xsi:type="dcterms:W3CDTF">2018-04-10T14:33:45Z</dcterms:created>
  <dcterms:modified xsi:type="dcterms:W3CDTF">2018-04-13T20:26:58Z</dcterms:modified>
</cp:coreProperties>
</file>