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" yWindow="-10" windowWidth="11620" windowHeight="1027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Z25" i="1" l="1"/>
  <c r="AF67" i="1" l="1"/>
  <c r="AE67" i="1"/>
  <c r="AD67" i="1"/>
  <c r="AC67" i="1"/>
  <c r="AB67" i="1"/>
  <c r="AA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K67" i="1"/>
  <c r="J67" i="1"/>
  <c r="I67" i="1"/>
  <c r="H67" i="1"/>
  <c r="G67" i="1"/>
  <c r="F67" i="1"/>
  <c r="E67" i="1"/>
  <c r="L65" i="1" l="1"/>
  <c r="Z65" i="1" s="1"/>
  <c r="L3" i="1" l="1"/>
  <c r="Z3" i="1" s="1"/>
  <c r="L4" i="1"/>
  <c r="Z4" i="1" s="1"/>
  <c r="L5" i="1"/>
  <c r="Z5" i="1" s="1"/>
  <c r="L6" i="1"/>
  <c r="Z6" i="1" s="1"/>
  <c r="L7" i="1"/>
  <c r="Z7" i="1" s="1"/>
  <c r="L8" i="1"/>
  <c r="Z8" i="1" s="1"/>
  <c r="L9" i="1"/>
  <c r="Z9" i="1" s="1"/>
  <c r="L10" i="1"/>
  <c r="Z10" i="1" s="1"/>
  <c r="L11" i="1"/>
  <c r="Z11" i="1" s="1"/>
  <c r="L12" i="1"/>
  <c r="Z12" i="1" s="1"/>
  <c r="L13" i="1"/>
  <c r="Z13" i="1" s="1"/>
  <c r="L14" i="1"/>
  <c r="Z14" i="1" s="1"/>
  <c r="L15" i="1"/>
  <c r="Z15" i="1" s="1"/>
  <c r="L16" i="1"/>
  <c r="Z16" i="1" s="1"/>
  <c r="L17" i="1"/>
  <c r="Z17" i="1" s="1"/>
  <c r="L18" i="1"/>
  <c r="Z18" i="1" s="1"/>
  <c r="L19" i="1"/>
  <c r="Z19" i="1" s="1"/>
  <c r="L20" i="1"/>
  <c r="Z20" i="1" s="1"/>
  <c r="L21" i="1"/>
  <c r="Z21" i="1" s="1"/>
  <c r="L22" i="1"/>
  <c r="Z22" i="1" s="1"/>
  <c r="L23" i="1"/>
  <c r="Z23" i="1" s="1"/>
  <c r="L24" i="1"/>
  <c r="Z24" i="1" s="1"/>
  <c r="L25" i="1"/>
  <c r="L26" i="1"/>
  <c r="Z26" i="1" s="1"/>
  <c r="L27" i="1"/>
  <c r="Z27" i="1" s="1"/>
  <c r="L28" i="1"/>
  <c r="Z28" i="1" s="1"/>
  <c r="L29" i="1"/>
  <c r="Z29" i="1" s="1"/>
  <c r="L30" i="1"/>
  <c r="Z30" i="1" s="1"/>
  <c r="L31" i="1"/>
  <c r="Z31" i="1" s="1"/>
  <c r="L32" i="1"/>
  <c r="Z32" i="1" s="1"/>
  <c r="L33" i="1"/>
  <c r="Z33" i="1" s="1"/>
  <c r="L34" i="1"/>
  <c r="Z34" i="1" s="1"/>
  <c r="L35" i="1"/>
  <c r="Z35" i="1" s="1"/>
  <c r="L36" i="1"/>
  <c r="Z36" i="1" s="1"/>
  <c r="L37" i="1"/>
  <c r="Z37" i="1" s="1"/>
  <c r="L38" i="1"/>
  <c r="Z38" i="1" s="1"/>
  <c r="L39" i="1"/>
  <c r="Z39" i="1" s="1"/>
  <c r="L40" i="1"/>
  <c r="Z40" i="1" s="1"/>
  <c r="L41" i="1"/>
  <c r="Z41" i="1" s="1"/>
  <c r="L42" i="1"/>
  <c r="Z42" i="1" s="1"/>
  <c r="L43" i="1"/>
  <c r="Z43" i="1" s="1"/>
  <c r="L44" i="1"/>
  <c r="Z44" i="1" s="1"/>
  <c r="L45" i="1"/>
  <c r="Z45" i="1" s="1"/>
  <c r="L46" i="1"/>
  <c r="Z46" i="1" s="1"/>
  <c r="L47" i="1"/>
  <c r="Z47" i="1" s="1"/>
  <c r="L48" i="1"/>
  <c r="Z48" i="1" s="1"/>
  <c r="L49" i="1"/>
  <c r="Z49" i="1" s="1"/>
  <c r="L50" i="1"/>
  <c r="Z50" i="1" s="1"/>
  <c r="L51" i="1"/>
  <c r="Z51" i="1" s="1"/>
  <c r="L52" i="1"/>
  <c r="Z52" i="1" s="1"/>
  <c r="L53" i="1"/>
  <c r="Z53" i="1" s="1"/>
  <c r="L54" i="1"/>
  <c r="Z54" i="1" s="1"/>
  <c r="L55" i="1"/>
  <c r="Z55" i="1" s="1"/>
  <c r="L56" i="1"/>
  <c r="Z56" i="1" s="1"/>
  <c r="L57" i="1"/>
  <c r="Z57" i="1" s="1"/>
  <c r="L58" i="1"/>
  <c r="Z58" i="1" s="1"/>
  <c r="L59" i="1"/>
  <c r="Z59" i="1" s="1"/>
  <c r="L60" i="1"/>
  <c r="Z60" i="1" s="1"/>
  <c r="L61" i="1"/>
  <c r="Z61" i="1" s="1"/>
  <c r="L62" i="1"/>
  <c r="Z62" i="1" s="1"/>
  <c r="L63" i="1"/>
  <c r="Z63" i="1" s="1"/>
  <c r="L64" i="1"/>
  <c r="Z64" i="1" s="1"/>
  <c r="L2" i="1"/>
  <c r="Z2" i="1" s="1"/>
  <c r="Z67" i="1" l="1"/>
  <c r="L67" i="1"/>
</calcChain>
</file>

<file path=xl/sharedStrings.xml><?xml version="1.0" encoding="utf-8"?>
<sst xmlns="http://schemas.openxmlformats.org/spreadsheetml/2006/main" count="208" uniqueCount="155">
  <si>
    <t>Marinette</t>
  </si>
  <si>
    <t>Cat. 26 (tons)</t>
  </si>
  <si>
    <t>Eau Claire</t>
  </si>
  <si>
    <t>Manitowoc</t>
  </si>
  <si>
    <t>ADVANCED DISP SERV CRANBERRY CREEK LF LLC</t>
  </si>
  <si>
    <t>OUTAGAMIE CNTY NE LF (AREA 6)</t>
  </si>
  <si>
    <t>Ozaukee</t>
  </si>
  <si>
    <t xml:space="preserve">APPLETON COATED LLC - LOCKS MILL </t>
  </si>
  <si>
    <t>Walworth</t>
  </si>
  <si>
    <t>Initial or Original Capacity</t>
  </si>
  <si>
    <t>Cat. 21 (tons)</t>
  </si>
  <si>
    <t>Bayfield</t>
  </si>
  <si>
    <t>VERNON CNTY SOLID WASTE/RECYCLING FACILITY</t>
  </si>
  <si>
    <t>Cat. 2 (tons)</t>
  </si>
  <si>
    <t>DAIRYLAND POWER COOP - CASSVILLE</t>
  </si>
  <si>
    <t>Vilas</t>
  </si>
  <si>
    <t>MARATHON CNTY BLUE BIRD RIDGE RDF</t>
  </si>
  <si>
    <t>La Crosse</t>
  </si>
  <si>
    <t>W M W I - MADISON PRAIRIE LF</t>
  </si>
  <si>
    <t>WIS PUBLIC SERV CORP WESTON ASH DISP SITE #3</t>
  </si>
  <si>
    <t>Cat. 28 (tons)</t>
  </si>
  <si>
    <t>Adams</t>
  </si>
  <si>
    <t>Lincoln</t>
  </si>
  <si>
    <t>ADVANCED DISP SERV SEVEN MILE CREEK LF LLC</t>
  </si>
  <si>
    <t>BFI WASTE SYSTEMS OF NORTH AMERICA INC</t>
  </si>
  <si>
    <t>ADVANCED DISPOSAL SERVICES GLACIER RIDGE LLC</t>
  </si>
  <si>
    <t>Cat. 5 (tons)</t>
  </si>
  <si>
    <t>MAR-OCO LF</t>
  </si>
  <si>
    <t>WATER QUALITY CENTER LF</t>
  </si>
  <si>
    <t>GEORGIA PACIFIC NORTH LF</t>
  </si>
  <si>
    <t>DANE CNTY LF #2 RODEFELD</t>
  </si>
  <si>
    <t>Douglas</t>
  </si>
  <si>
    <t>CHEMTRADE SOLUTIONS LLC</t>
  </si>
  <si>
    <t>IA</t>
  </si>
  <si>
    <t>WPL - EDGEWATER GENERATING STATION</t>
  </si>
  <si>
    <t>ADVANCED DISPOSAL SERVICES MALLARD RIDGE LLC</t>
  </si>
  <si>
    <t>NORTHERN STATES POWER CO - WOODFIELD ASH LF</t>
  </si>
  <si>
    <t>Cat. 31 (tons)</t>
  </si>
  <si>
    <t>Kewaunee</t>
  </si>
  <si>
    <t>SUPERIOR CTY MOCCASIN MIKE LF</t>
  </si>
  <si>
    <t>Dane</t>
  </si>
  <si>
    <t>Rock</t>
  </si>
  <si>
    <t>WEPCO PLEASANT PRAIRIE LF</t>
  </si>
  <si>
    <t>Cat. 23 (tons)</t>
  </si>
  <si>
    <t>Sheboygan</t>
  </si>
  <si>
    <t>Cat. 19 (tons)</t>
  </si>
  <si>
    <t>RIDGEVIEW RECYCLING &amp; DISPOSAL - SOUTH</t>
  </si>
  <si>
    <t>Waukesha</t>
  </si>
  <si>
    <t>Dodge</t>
  </si>
  <si>
    <t>EXPERA BROKAW LLC CELL #4A LF</t>
  </si>
  <si>
    <t>ADVANCED DISPOSAL EMERALD PARK LANDFILL  LLC</t>
  </si>
  <si>
    <t>WASHINGTON ISLAND LF/COMPOST SITE</t>
  </si>
  <si>
    <t>MI</t>
  </si>
  <si>
    <t>Portage</t>
  </si>
  <si>
    <t>Cat. 24 (tons)</t>
  </si>
  <si>
    <t>PACKAGING CORP OF AMERICA - TOMAHAWK LF</t>
  </si>
  <si>
    <t>Vernon</t>
  </si>
  <si>
    <t>W M W I-ORCHARD RIDGE RECYCLING &amp; DISPOSAL</t>
  </si>
  <si>
    <t>W M W I - VALLEY TRAIL</t>
  </si>
  <si>
    <t>Cat. 20 (tons)</t>
  </si>
  <si>
    <t>GREDE LLC - REEDSBURG</t>
  </si>
  <si>
    <t>WEPCO HWY 32 LF</t>
  </si>
  <si>
    <t>KEWAUNEE CNTY SOLID WASTE</t>
  </si>
  <si>
    <t>DOMTAR AW LLC ASH BARK SITE</t>
  </si>
  <si>
    <t>Rusk</t>
  </si>
  <si>
    <t>Green Lake</t>
  </si>
  <si>
    <t>Jefferson</t>
  </si>
  <si>
    <t>EXPERA MOSINEE LLC</t>
  </si>
  <si>
    <t>Cat. 27 (tons)</t>
  </si>
  <si>
    <t>KOHLER CO LF</t>
  </si>
  <si>
    <t>W M W I - PHEASANT RUN RECYCLING &amp; DISPOSAL</t>
  </si>
  <si>
    <t>RED HILLS LANDFILL - PHASE V</t>
  </si>
  <si>
    <t>Cat. 4 (tons)</t>
  </si>
  <si>
    <t>Marathon</t>
  </si>
  <si>
    <t>FALK LANDFILL</t>
  </si>
  <si>
    <t>Brown</t>
  </si>
  <si>
    <t>Cat. 29 (tons)</t>
  </si>
  <si>
    <t xml:space="preserve">APPLETON COATED LLC </t>
  </si>
  <si>
    <t>WDNR Lic. No.</t>
  </si>
  <si>
    <t>Shawano</t>
  </si>
  <si>
    <t>WATER RENEWAL CENTER LANDFILL</t>
  </si>
  <si>
    <t>WASTE MANAGEMENT WI - TIMBERLINE TRAIL RDF</t>
  </si>
  <si>
    <t>Grant</t>
  </si>
  <si>
    <t>MARATHON CNTY AREA B LF</t>
  </si>
  <si>
    <t>WEPCO CALEDONIA LF</t>
  </si>
  <si>
    <t>Columbia</t>
  </si>
  <si>
    <t>W M W I - METRO RECYCLING &amp; DISPOSAL</t>
  </si>
  <si>
    <t>Cat. 3 (tons)</t>
  </si>
  <si>
    <t>DOMTAR AW LLC WASTEWATER TREATMENT LF</t>
  </si>
  <si>
    <t>Monroe</t>
  </si>
  <si>
    <t>Cat. 1 (tons)</t>
  </si>
  <si>
    <t>Outagamie</t>
  </si>
  <si>
    <t>Cat. 30 (tons)</t>
  </si>
  <si>
    <t>Calumet</t>
  </si>
  <si>
    <t>Wood</t>
  </si>
  <si>
    <t>DAIRYLAND POWER COOP PHASE IV - BELVIDERE</t>
  </si>
  <si>
    <t>MONROE CNTY RIDGEVILLE II SAN LF</t>
  </si>
  <si>
    <t>ADVANCED DISP SERV HICKORY MEADOWS LF LLC</t>
  </si>
  <si>
    <t>WINNEBAGO CNTY SUNNYVIEW LF</t>
  </si>
  <si>
    <t>GEORGIA-PACIFIC CONSUMER PROD LP GB WEST LF</t>
  </si>
  <si>
    <t>WAUPACA FOUNDRY INC LF #3</t>
  </si>
  <si>
    <t>JANESVILLE CTY LF (NEW)</t>
  </si>
  <si>
    <t>Waupaca</t>
  </si>
  <si>
    <t>LINCOLN CNTY SANITARY LF</t>
  </si>
  <si>
    <t>Cat. 6 (tons)</t>
  </si>
  <si>
    <t>Sauk</t>
  </si>
  <si>
    <t>Other</t>
  </si>
  <si>
    <t>IN</t>
  </si>
  <si>
    <t>Milwaukee</t>
  </si>
  <si>
    <t>Facility Name</t>
  </si>
  <si>
    <t>MN</t>
  </si>
  <si>
    <t>Cat. 25 (tons)</t>
  </si>
  <si>
    <t>Racine</t>
  </si>
  <si>
    <t>Washburn</t>
  </si>
  <si>
    <t>Buffalo</t>
  </si>
  <si>
    <t>W M W I - RIDGEVIEW RECYCLING &amp; DISPOSAL</t>
  </si>
  <si>
    <t>OUTAGAMIE CNTY SW DIV LF</t>
  </si>
  <si>
    <t>Winnebago</t>
  </si>
  <si>
    <t>LA CROSSE CNTY LF MSW  &amp; ASH MONOFILL</t>
  </si>
  <si>
    <t>Door</t>
  </si>
  <si>
    <t>County</t>
  </si>
  <si>
    <t>W M W I - DEER TRACK PARK LF INC</t>
  </si>
  <si>
    <t>SHAWANO CTY PHASE 2 LF</t>
  </si>
  <si>
    <t>WPL - COLUMBIA ENERGY CENTER</t>
  </si>
  <si>
    <t>KESTREL HAWK LF</t>
  </si>
  <si>
    <t>Cap. as of Jan. 2016 In Cu Yds</t>
  </si>
  <si>
    <t>GEORGIA PACIFIC CONSUMER PROD LP GB NORTHLAN</t>
  </si>
  <si>
    <t>ADAMS CNTY LF &amp; RECYCLING CENTER</t>
  </si>
  <si>
    <t>IL</t>
  </si>
  <si>
    <t>Cat. 22 (tons)</t>
  </si>
  <si>
    <t>Kenosha</t>
  </si>
  <si>
    <t>HWY G SANITARY LF</t>
  </si>
  <si>
    <t>Cat. 2-6 Total (tons)</t>
  </si>
  <si>
    <t>Cat. 1-31 Total (tons)</t>
  </si>
  <si>
    <t>Totals</t>
  </si>
  <si>
    <t>KEY</t>
  </si>
  <si>
    <r>
      <t xml:space="preserve">Category 1: </t>
    </r>
    <r>
      <rPr>
        <sz val="11"/>
        <color theme="1"/>
        <rFont val="Arial"/>
        <family val="2"/>
      </rPr>
      <t>Municipal Waste</t>
    </r>
  </si>
  <si>
    <r>
      <t>Category 21:</t>
    </r>
    <r>
      <rPr>
        <sz val="11"/>
        <color theme="1"/>
        <rFont val="Arial"/>
        <family val="2"/>
      </rPr>
      <t xml:space="preserve"> High Volume Industrial used for daily cover,etc</t>
    </r>
  </si>
  <si>
    <r>
      <t xml:space="preserve">Category 2: </t>
    </r>
    <r>
      <rPr>
        <sz val="11"/>
        <color theme="1"/>
        <rFont val="Arial"/>
        <family val="2"/>
      </rPr>
      <t>Utility Ash/Sludges</t>
    </r>
  </si>
  <si>
    <r>
      <t>Category 22:</t>
    </r>
    <r>
      <rPr>
        <sz val="11"/>
        <color theme="1"/>
        <rFont val="Arial"/>
        <family val="2"/>
      </rPr>
      <t xml:space="preserve"> Shredder Fluff used for daily cover</t>
    </r>
  </si>
  <si>
    <r>
      <t xml:space="preserve">Category 3: </t>
    </r>
    <r>
      <rPr>
        <sz val="11"/>
        <color theme="1"/>
        <rFont val="Arial"/>
        <family val="2"/>
      </rPr>
      <t>Pulp/Papermill Mfg waste</t>
    </r>
  </si>
  <si>
    <r>
      <t>Category 23:</t>
    </r>
    <r>
      <rPr>
        <sz val="11"/>
        <color theme="1"/>
        <rFont val="Arial"/>
        <family val="2"/>
      </rPr>
      <t xml:space="preserve"> Treated Contaminated Soil used for daily cover</t>
    </r>
  </si>
  <si>
    <r>
      <t xml:space="preserve">Category 4: </t>
    </r>
    <r>
      <rPr>
        <sz val="11"/>
        <color theme="1"/>
        <rFont val="Arial"/>
        <family val="2"/>
      </rPr>
      <t>Foundry Waste</t>
    </r>
  </si>
  <si>
    <r>
      <t>Category 24:</t>
    </r>
    <r>
      <rPr>
        <sz val="11"/>
        <color theme="1"/>
        <rFont val="Arial"/>
        <family val="2"/>
      </rPr>
      <t xml:space="preserve"> Exempt Unusable Paper Making Materials</t>
    </r>
  </si>
  <si>
    <r>
      <t xml:space="preserve">Category 5: </t>
    </r>
    <r>
      <rPr>
        <sz val="11"/>
        <color theme="1"/>
        <rFont val="Arial"/>
        <family val="2"/>
      </rPr>
      <t>POTW Sludges</t>
    </r>
  </si>
  <si>
    <r>
      <t>Category 25:</t>
    </r>
    <r>
      <rPr>
        <sz val="11"/>
        <color theme="1"/>
        <rFont val="Arial"/>
        <family val="2"/>
      </rPr>
      <t xml:space="preserve"> Construction &amp; Demolition (C&amp;D) Waste</t>
    </r>
  </si>
  <si>
    <r>
      <t xml:space="preserve">Category 6: </t>
    </r>
    <r>
      <rPr>
        <sz val="11"/>
        <color theme="1"/>
        <rFont val="Arial"/>
        <family val="2"/>
      </rPr>
      <t>All other SW (not HW)</t>
    </r>
  </si>
  <si>
    <r>
      <t>Category 26:</t>
    </r>
    <r>
      <rPr>
        <sz val="11"/>
        <color theme="1"/>
        <rFont val="Arial"/>
        <family val="2"/>
      </rPr>
      <t xml:space="preserve"> Sediments Contaminated with PCBs</t>
    </r>
  </si>
  <si>
    <r>
      <t>Category 19:</t>
    </r>
    <r>
      <rPr>
        <sz val="11"/>
        <color theme="1"/>
        <rFont val="Arial"/>
        <family val="2"/>
      </rPr>
      <t xml:space="preserve"> Fee Exempt waste used for dikes, berms, etc</t>
    </r>
  </si>
  <si>
    <r>
      <t>Category 27:</t>
    </r>
    <r>
      <rPr>
        <sz val="11"/>
        <color theme="1"/>
        <rFont val="Arial"/>
        <family val="2"/>
      </rPr>
      <t xml:space="preserve"> Waste Generated by a Non-Profit Org</t>
    </r>
  </si>
  <si>
    <r>
      <t>Category 20:</t>
    </r>
    <r>
      <rPr>
        <sz val="11"/>
        <color theme="1"/>
        <rFont val="Arial"/>
        <family val="2"/>
      </rPr>
      <t xml:space="preserve"> Energy Recovery Incinerator Ash</t>
    </r>
  </si>
  <si>
    <r>
      <t>Category 28:</t>
    </r>
    <r>
      <rPr>
        <sz val="11"/>
        <color theme="1"/>
        <rFont val="Arial"/>
        <family val="2"/>
      </rPr>
      <t xml:space="preserve"> Waste Generated by Natural Disaster</t>
    </r>
  </si>
  <si>
    <r>
      <t>Category 29:</t>
    </r>
    <r>
      <rPr>
        <sz val="11"/>
        <color theme="1"/>
        <rFont val="Arial"/>
        <family val="2"/>
      </rPr>
      <t xml:space="preserve"> Waste Removed at Request of DNR to Mitigate Potential Env Impacts</t>
    </r>
  </si>
  <si>
    <r>
      <t>Category 30:</t>
    </r>
    <r>
      <rPr>
        <sz val="11"/>
        <color theme="1"/>
        <rFont val="Arial"/>
        <family val="2"/>
      </rPr>
      <t xml:space="preserve"> MRF Residuals – 10% cap</t>
    </r>
  </si>
  <si>
    <r>
      <t>Category 31:</t>
    </r>
    <r>
      <rPr>
        <sz val="11"/>
        <color theme="1"/>
        <rFont val="Arial"/>
        <family val="2"/>
      </rPr>
      <t xml:space="preserve"> MFR Residuals – 30% cap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</si>
</sst>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7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0" borderId="1" xfId="0" applyBorder="1"/>
    <xf numFmtId="0" fontId="0" fillId="0" borderId="8" xfId="0" applyBorder="1"/>
    <xf numFmtId="0" fontId="6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/>
    <xf numFmtId="15" fontId="2" fillId="0" borderId="10" xfId="0" applyNumberFormat="1" applyFont="1" applyBorder="1"/>
    <xf numFmtId="0" fontId="1" fillId="0" borderId="9" xfId="0" applyFont="1" applyBorder="1"/>
    <xf numFmtId="0" fontId="2" fillId="0" borderId="9" xfId="0" applyFont="1" applyBorder="1" applyAlignment="1">
      <alignment horizontal="center"/>
    </xf>
    <xf numFmtId="3" fontId="1" fillId="0" borderId="9" xfId="0" applyNumberFormat="1" applyFont="1" applyBorder="1"/>
    <xf numFmtId="0" fontId="1" fillId="0" borderId="9" xfId="0" applyFont="1" applyFill="1" applyBorder="1"/>
    <xf numFmtId="0" fontId="2" fillId="0" borderId="9" xfId="0" applyFont="1" applyFill="1" applyBorder="1" applyAlignment="1">
      <alignment horizontal="center"/>
    </xf>
    <xf numFmtId="3" fontId="1" fillId="0" borderId="9" xfId="0" applyNumberFormat="1" applyFont="1" applyFill="1" applyBorder="1"/>
    <xf numFmtId="0" fontId="0" fillId="0" borderId="9" xfId="0" applyBorder="1"/>
    <xf numFmtId="0" fontId="0" fillId="0" borderId="9" xfId="0" applyFont="1" applyBorder="1"/>
    <xf numFmtId="3" fontId="0" fillId="0" borderId="9" xfId="0" applyNumberFormat="1" applyFont="1" applyBorder="1"/>
    <xf numFmtId="3" fontId="0" fillId="0" borderId="9" xfId="0" applyNumberFormat="1" applyBorder="1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1"/>
  <sheetViews>
    <sheetView tabSelected="1" topLeftCell="A54" zoomScale="80" zoomScaleNormal="80" workbookViewId="0">
      <selection activeCell="B54" sqref="A54:XFD54"/>
    </sheetView>
  </sheetViews>
  <sheetFormatPr defaultRowHeight="14" x14ac:dyDescent="0.3"/>
  <cols>
    <col min="1" max="1" width="59.08984375" customWidth="1"/>
    <col min="2" max="2" width="14.08984375" style="12" customWidth="1"/>
    <col min="3" max="3" width="11.36328125" bestFit="1" customWidth="1"/>
    <col min="4" max="4" width="10.6328125" customWidth="1"/>
    <col min="5" max="5" width="12.90625" customWidth="1"/>
    <col min="6" max="6" width="10.36328125" customWidth="1"/>
    <col min="12" max="12" width="9.6328125" customWidth="1"/>
    <col min="26" max="26" width="10.453125" customWidth="1"/>
  </cols>
  <sheetData>
    <row r="1" spans="1:34" ht="42" x14ac:dyDescent="0.3">
      <c r="A1" s="2" t="s">
        <v>109</v>
      </c>
      <c r="B1" s="2" t="s">
        <v>78</v>
      </c>
      <c r="C1" s="2" t="s">
        <v>120</v>
      </c>
      <c r="D1" s="2" t="s">
        <v>9</v>
      </c>
      <c r="E1" s="2" t="s">
        <v>125</v>
      </c>
      <c r="F1" s="2" t="s">
        <v>90</v>
      </c>
      <c r="G1" s="2" t="s">
        <v>13</v>
      </c>
      <c r="H1" s="2" t="s">
        <v>87</v>
      </c>
      <c r="I1" s="2" t="s">
        <v>72</v>
      </c>
      <c r="J1" s="2" t="s">
        <v>26</v>
      </c>
      <c r="K1" s="2" t="s">
        <v>104</v>
      </c>
      <c r="L1" s="2" t="s">
        <v>132</v>
      </c>
      <c r="M1" s="2" t="s">
        <v>45</v>
      </c>
      <c r="N1" s="2" t="s">
        <v>59</v>
      </c>
      <c r="O1" s="2" t="s">
        <v>10</v>
      </c>
      <c r="P1" s="2" t="s">
        <v>129</v>
      </c>
      <c r="Q1" s="2" t="s">
        <v>43</v>
      </c>
      <c r="R1" s="2" t="s">
        <v>54</v>
      </c>
      <c r="S1" s="2" t="s">
        <v>111</v>
      </c>
      <c r="T1" s="2" t="s">
        <v>1</v>
      </c>
      <c r="U1" s="2" t="s">
        <v>68</v>
      </c>
      <c r="V1" s="2" t="s">
        <v>20</v>
      </c>
      <c r="W1" s="2" t="s">
        <v>76</v>
      </c>
      <c r="X1" s="2" t="s">
        <v>92</v>
      </c>
      <c r="Y1" s="2" t="s">
        <v>37</v>
      </c>
      <c r="Z1" s="2" t="s">
        <v>133</v>
      </c>
      <c r="AA1" s="2" t="s">
        <v>128</v>
      </c>
      <c r="AB1" s="2" t="s">
        <v>107</v>
      </c>
      <c r="AC1" s="2" t="s">
        <v>33</v>
      </c>
      <c r="AD1" s="2" t="s">
        <v>110</v>
      </c>
      <c r="AE1" s="2" t="s">
        <v>52</v>
      </c>
      <c r="AF1" s="2" t="s">
        <v>106</v>
      </c>
      <c r="AG1" s="2"/>
      <c r="AH1" s="2"/>
    </row>
    <row r="2" spans="1:34" x14ac:dyDescent="0.3">
      <c r="A2" s="20" t="s">
        <v>124</v>
      </c>
      <c r="B2" s="21">
        <v>572</v>
      </c>
      <c r="C2" s="20" t="s">
        <v>112</v>
      </c>
      <c r="D2" s="22">
        <v>5000000</v>
      </c>
      <c r="E2" s="22">
        <v>1164091</v>
      </c>
      <c r="F2" s="22">
        <v>93666.87</v>
      </c>
      <c r="G2" s="22">
        <v>0</v>
      </c>
      <c r="H2" s="22">
        <v>0</v>
      </c>
      <c r="I2" s="22">
        <v>0</v>
      </c>
      <c r="J2" s="22">
        <v>0</v>
      </c>
      <c r="K2" s="22">
        <v>20394.57</v>
      </c>
      <c r="L2" s="22">
        <f>SUM(G2:K2)</f>
        <v>20394.57</v>
      </c>
      <c r="M2" s="22">
        <v>4997</v>
      </c>
      <c r="N2" s="22">
        <v>0</v>
      </c>
      <c r="O2" s="22">
        <v>2590</v>
      </c>
      <c r="P2" s="22">
        <v>38164</v>
      </c>
      <c r="Q2" s="22">
        <v>1975</v>
      </c>
      <c r="R2" s="22">
        <v>0</v>
      </c>
      <c r="S2" s="22">
        <v>0</v>
      </c>
      <c r="T2" s="22">
        <v>0</v>
      </c>
      <c r="U2" s="22">
        <v>1206</v>
      </c>
      <c r="V2" s="22">
        <v>0</v>
      </c>
      <c r="W2" s="22">
        <v>0</v>
      </c>
      <c r="X2" s="22">
        <v>0</v>
      </c>
      <c r="Y2" s="22">
        <v>0</v>
      </c>
      <c r="Z2" s="22">
        <f>(SUM(L2:Y2))+F2</f>
        <v>162993.44</v>
      </c>
      <c r="AA2" s="22">
        <v>869.63</v>
      </c>
      <c r="AB2" s="22">
        <v>0</v>
      </c>
      <c r="AC2" s="22">
        <v>0</v>
      </c>
      <c r="AD2" s="22">
        <v>0</v>
      </c>
      <c r="AE2" s="22">
        <v>0</v>
      </c>
      <c r="AF2" s="22">
        <v>0</v>
      </c>
    </row>
    <row r="3" spans="1:34" x14ac:dyDescent="0.3">
      <c r="A3" s="20" t="s">
        <v>86</v>
      </c>
      <c r="B3" s="21">
        <v>1099</v>
      </c>
      <c r="C3" s="20" t="s">
        <v>108</v>
      </c>
      <c r="D3" s="22">
        <v>5175000</v>
      </c>
      <c r="E3" s="22">
        <v>1020602</v>
      </c>
      <c r="F3" s="22">
        <v>233531.64</v>
      </c>
      <c r="G3" s="22">
        <v>0</v>
      </c>
      <c r="H3" s="22">
        <v>0</v>
      </c>
      <c r="I3" s="22">
        <v>6509.27</v>
      </c>
      <c r="J3" s="22">
        <v>4961.8500000000004</v>
      </c>
      <c r="K3" s="22">
        <v>36605.279999999999</v>
      </c>
      <c r="L3" s="22">
        <f t="shared" ref="L3:L65" si="0">SUM(G3:K3)</f>
        <v>48076.4</v>
      </c>
      <c r="M3" s="22">
        <v>19606.099999999999</v>
      </c>
      <c r="N3" s="22">
        <v>0</v>
      </c>
      <c r="O3" s="22">
        <v>19015.169999999998</v>
      </c>
      <c r="P3" s="22">
        <v>0</v>
      </c>
      <c r="Q3" s="22">
        <v>12166.18</v>
      </c>
      <c r="R3" s="22">
        <v>0</v>
      </c>
      <c r="S3" s="22">
        <v>2134.89</v>
      </c>
      <c r="T3" s="22">
        <v>0</v>
      </c>
      <c r="U3" s="22">
        <v>0</v>
      </c>
      <c r="V3" s="22">
        <v>0</v>
      </c>
      <c r="W3" s="22">
        <v>0</v>
      </c>
      <c r="X3" s="22">
        <v>2101</v>
      </c>
      <c r="Y3" s="22">
        <v>12137</v>
      </c>
      <c r="Z3" s="22">
        <f t="shared" ref="Z3:Z65" si="1">(SUM(L3:Y3))+F3</f>
        <v>348768.38</v>
      </c>
      <c r="AA3" s="22">
        <v>4498.22</v>
      </c>
      <c r="AB3" s="22">
        <v>0</v>
      </c>
      <c r="AC3" s="22">
        <v>219.89</v>
      </c>
      <c r="AD3" s="22">
        <v>0</v>
      </c>
      <c r="AE3" s="22">
        <v>0</v>
      </c>
      <c r="AF3" s="22">
        <v>0</v>
      </c>
    </row>
    <row r="4" spans="1:34" x14ac:dyDescent="0.3">
      <c r="A4" s="20" t="s">
        <v>63</v>
      </c>
      <c r="B4" s="21">
        <v>1365</v>
      </c>
      <c r="C4" s="20" t="s">
        <v>94</v>
      </c>
      <c r="D4" s="22">
        <v>1260000</v>
      </c>
      <c r="E4" s="22">
        <v>431683</v>
      </c>
      <c r="F4" s="22">
        <v>0</v>
      </c>
      <c r="G4" s="22">
        <v>0</v>
      </c>
      <c r="H4" s="22">
        <v>8120</v>
      </c>
      <c r="I4" s="22">
        <v>0</v>
      </c>
      <c r="J4" s="22">
        <v>0</v>
      </c>
      <c r="K4" s="22">
        <v>922</v>
      </c>
      <c r="L4" s="22">
        <f t="shared" si="0"/>
        <v>9042</v>
      </c>
      <c r="M4" s="22">
        <v>0</v>
      </c>
      <c r="N4" s="22">
        <v>0</v>
      </c>
      <c r="O4" s="22">
        <v>2278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  <c r="W4" s="22">
        <v>0</v>
      </c>
      <c r="X4" s="22">
        <v>0</v>
      </c>
      <c r="Y4" s="22">
        <v>0</v>
      </c>
      <c r="Z4" s="22">
        <f t="shared" si="1"/>
        <v>11320</v>
      </c>
      <c r="AA4" s="22">
        <v>0</v>
      </c>
      <c r="AB4" s="22">
        <v>0</v>
      </c>
      <c r="AC4" s="22">
        <v>0</v>
      </c>
      <c r="AD4" s="22">
        <v>0</v>
      </c>
      <c r="AE4" s="22">
        <v>0</v>
      </c>
      <c r="AF4" s="22">
        <v>0</v>
      </c>
    </row>
    <row r="5" spans="1:34" x14ac:dyDescent="0.3">
      <c r="A5" s="20" t="s">
        <v>69</v>
      </c>
      <c r="B5" s="21">
        <v>1508</v>
      </c>
      <c r="C5" s="20" t="s">
        <v>44</v>
      </c>
      <c r="D5" s="22">
        <v>4240000</v>
      </c>
      <c r="E5" s="22">
        <v>81321</v>
      </c>
      <c r="F5" s="22">
        <v>0</v>
      </c>
      <c r="G5" s="22">
        <v>0</v>
      </c>
      <c r="H5" s="22">
        <v>0</v>
      </c>
      <c r="I5" s="22">
        <v>13773</v>
      </c>
      <c r="J5" s="22">
        <v>1274</v>
      </c>
      <c r="K5" s="22">
        <v>1417</v>
      </c>
      <c r="L5" s="22">
        <f t="shared" si="0"/>
        <v>16464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f t="shared" si="1"/>
        <v>16464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0</v>
      </c>
    </row>
    <row r="6" spans="1:34" x14ac:dyDescent="0.3">
      <c r="A6" s="20" t="s">
        <v>80</v>
      </c>
      <c r="B6" s="21">
        <v>1686</v>
      </c>
      <c r="C6" s="20" t="s">
        <v>53</v>
      </c>
      <c r="D6" s="22">
        <v>1551000</v>
      </c>
      <c r="E6" s="22">
        <v>458930</v>
      </c>
      <c r="F6" s="22">
        <v>0</v>
      </c>
      <c r="G6" s="22">
        <v>0</v>
      </c>
      <c r="H6" s="22">
        <v>5713</v>
      </c>
      <c r="I6" s="22">
        <v>0</v>
      </c>
      <c r="J6" s="22">
        <v>0</v>
      </c>
      <c r="K6" s="22">
        <v>26</v>
      </c>
      <c r="L6" s="22">
        <f t="shared" si="0"/>
        <v>5739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f t="shared" si="1"/>
        <v>5739</v>
      </c>
      <c r="AA6" s="22">
        <v>0</v>
      </c>
      <c r="AB6" s="22">
        <v>0</v>
      </c>
      <c r="AC6" s="22">
        <v>0</v>
      </c>
      <c r="AD6" s="22">
        <v>0</v>
      </c>
      <c r="AE6" s="22">
        <v>0</v>
      </c>
      <c r="AF6" s="22">
        <v>0</v>
      </c>
    </row>
    <row r="7" spans="1:34" x14ac:dyDescent="0.3">
      <c r="A7" s="20" t="s">
        <v>74</v>
      </c>
      <c r="B7" s="21">
        <v>1882</v>
      </c>
      <c r="C7" s="20" t="s">
        <v>108</v>
      </c>
      <c r="D7" s="22">
        <v>569000</v>
      </c>
      <c r="E7" s="22">
        <v>170083</v>
      </c>
      <c r="F7" s="22">
        <v>0</v>
      </c>
      <c r="G7" s="22">
        <v>0</v>
      </c>
      <c r="H7" s="22">
        <v>0</v>
      </c>
      <c r="I7" s="22">
        <v>2463</v>
      </c>
      <c r="J7" s="22">
        <v>0</v>
      </c>
      <c r="K7" s="22">
        <v>0</v>
      </c>
      <c r="L7" s="22">
        <f t="shared" si="0"/>
        <v>2463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f t="shared" si="1"/>
        <v>2463</v>
      </c>
      <c r="AA7" s="22">
        <v>0</v>
      </c>
      <c r="AB7" s="22">
        <v>0</v>
      </c>
      <c r="AC7" s="22">
        <v>0</v>
      </c>
      <c r="AD7" s="22">
        <v>0</v>
      </c>
      <c r="AE7" s="22">
        <v>0</v>
      </c>
      <c r="AF7" s="22">
        <v>0</v>
      </c>
    </row>
    <row r="8" spans="1:34" x14ac:dyDescent="0.3">
      <c r="A8" s="20" t="s">
        <v>32</v>
      </c>
      <c r="B8" s="21">
        <v>1907</v>
      </c>
      <c r="C8" s="20" t="s">
        <v>117</v>
      </c>
      <c r="D8" s="22">
        <v>175000</v>
      </c>
      <c r="E8" s="22">
        <v>36211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f t="shared" si="0"/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f t="shared" si="1"/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</row>
    <row r="9" spans="1:34" x14ac:dyDescent="0.3">
      <c r="A9" s="20" t="s">
        <v>123</v>
      </c>
      <c r="B9" s="21">
        <v>2325</v>
      </c>
      <c r="C9" s="20" t="s">
        <v>85</v>
      </c>
      <c r="D9" s="22">
        <v>500000</v>
      </c>
      <c r="E9" s="22">
        <v>20000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f t="shared" si="0"/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f t="shared" si="1"/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</row>
    <row r="10" spans="1:34" x14ac:dyDescent="0.3">
      <c r="A10" s="20" t="s">
        <v>99</v>
      </c>
      <c r="B10" s="21">
        <v>2332</v>
      </c>
      <c r="C10" s="20" t="s">
        <v>75</v>
      </c>
      <c r="D10" s="22">
        <v>6250000</v>
      </c>
      <c r="E10" s="22">
        <v>2331520</v>
      </c>
      <c r="F10" s="22">
        <v>0</v>
      </c>
      <c r="G10" s="22">
        <v>0</v>
      </c>
      <c r="H10" s="22">
        <v>75155</v>
      </c>
      <c r="I10" s="22">
        <v>0</v>
      </c>
      <c r="J10" s="22">
        <v>0</v>
      </c>
      <c r="K10" s="22">
        <v>0</v>
      </c>
      <c r="L10" s="22">
        <f t="shared" si="0"/>
        <v>75155</v>
      </c>
      <c r="M10" s="22">
        <v>0</v>
      </c>
      <c r="N10" s="22">
        <v>0</v>
      </c>
      <c r="O10" s="22">
        <v>95189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f t="shared" si="1"/>
        <v>170344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</row>
    <row r="11" spans="1:34" x14ac:dyDescent="0.3">
      <c r="A11" s="20" t="s">
        <v>116</v>
      </c>
      <c r="B11" s="21">
        <v>2484</v>
      </c>
      <c r="C11" s="20" t="s">
        <v>91</v>
      </c>
      <c r="D11" s="22">
        <v>2250000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f t="shared" si="0"/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f t="shared" si="1"/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</row>
    <row r="12" spans="1:34" x14ac:dyDescent="0.3">
      <c r="A12" s="20" t="s">
        <v>28</v>
      </c>
      <c r="B12" s="21">
        <v>2488</v>
      </c>
      <c r="C12" s="20" t="s">
        <v>94</v>
      </c>
      <c r="D12" s="22">
        <v>679384</v>
      </c>
      <c r="E12" s="22">
        <v>3248644</v>
      </c>
      <c r="F12" s="22">
        <v>0</v>
      </c>
      <c r="G12" s="22">
        <v>36805.699999999997</v>
      </c>
      <c r="H12" s="22">
        <v>22972.6</v>
      </c>
      <c r="I12" s="22">
        <v>0</v>
      </c>
      <c r="J12" s="22">
        <v>0</v>
      </c>
      <c r="K12" s="22">
        <v>5558.1</v>
      </c>
      <c r="L12" s="22">
        <f t="shared" si="0"/>
        <v>65336.399999999994</v>
      </c>
      <c r="M12" s="22">
        <v>0</v>
      </c>
      <c r="N12" s="22">
        <v>0</v>
      </c>
      <c r="O12" s="22">
        <v>14038.7</v>
      </c>
      <c r="P12" s="22">
        <v>0</v>
      </c>
      <c r="Q12" s="22">
        <v>0</v>
      </c>
      <c r="R12" s="22">
        <v>0</v>
      </c>
      <c r="S12" s="22">
        <v>268.89999999999998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f t="shared" si="1"/>
        <v>79643.999999999985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</row>
    <row r="13" spans="1:34" x14ac:dyDescent="0.3">
      <c r="A13" s="20" t="s">
        <v>88</v>
      </c>
      <c r="B13" s="21">
        <v>2613</v>
      </c>
      <c r="C13" s="20" t="s">
        <v>94</v>
      </c>
      <c r="D13" s="22">
        <v>2736369</v>
      </c>
      <c r="E13" s="22">
        <v>654205</v>
      </c>
      <c r="F13" s="22">
        <v>0</v>
      </c>
      <c r="G13" s="22">
        <v>0</v>
      </c>
      <c r="H13" s="22">
        <v>552</v>
      </c>
      <c r="I13" s="22">
        <v>0</v>
      </c>
      <c r="J13" s="22">
        <v>0</v>
      </c>
      <c r="K13" s="22">
        <v>8710</v>
      </c>
      <c r="L13" s="22">
        <f t="shared" si="0"/>
        <v>9262</v>
      </c>
      <c r="M13" s="22">
        <v>0</v>
      </c>
      <c r="N13" s="22">
        <v>0</v>
      </c>
      <c r="O13" s="22">
        <v>0</v>
      </c>
      <c r="P13" s="22">
        <v>0</v>
      </c>
      <c r="Q13" s="22">
        <v>11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f t="shared" si="1"/>
        <v>9273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</row>
    <row r="14" spans="1:34" x14ac:dyDescent="0.3">
      <c r="A14" s="20" t="s">
        <v>39</v>
      </c>
      <c r="B14" s="21">
        <v>2627</v>
      </c>
      <c r="C14" s="20" t="s">
        <v>31</v>
      </c>
      <c r="D14" s="22">
        <v>1500000</v>
      </c>
      <c r="E14" s="22">
        <v>778755</v>
      </c>
      <c r="F14" s="22">
        <v>111553.47</v>
      </c>
      <c r="G14" s="22">
        <v>67.91</v>
      </c>
      <c r="H14" s="22">
        <v>0</v>
      </c>
      <c r="I14" s="22">
        <v>0</v>
      </c>
      <c r="J14" s="22">
        <v>2379.86</v>
      </c>
      <c r="K14" s="22">
        <v>879.94</v>
      </c>
      <c r="L14" s="22">
        <f t="shared" si="0"/>
        <v>3327.71</v>
      </c>
      <c r="M14" s="22">
        <v>2410.5500000000002</v>
      </c>
      <c r="N14" s="22">
        <v>0</v>
      </c>
      <c r="O14" s="22">
        <v>22319.67</v>
      </c>
      <c r="P14" s="22">
        <v>0</v>
      </c>
      <c r="Q14" s="22">
        <v>0</v>
      </c>
      <c r="R14" s="22">
        <v>0</v>
      </c>
      <c r="S14" s="22">
        <v>3308.28</v>
      </c>
      <c r="T14" s="22">
        <v>0</v>
      </c>
      <c r="U14" s="22">
        <v>15.78</v>
      </c>
      <c r="V14" s="22">
        <v>0</v>
      </c>
      <c r="W14" s="22">
        <v>0</v>
      </c>
      <c r="X14" s="22">
        <v>0</v>
      </c>
      <c r="Y14" s="22">
        <v>0</v>
      </c>
      <c r="Z14" s="22">
        <f t="shared" si="1"/>
        <v>142935.46</v>
      </c>
      <c r="AA14" s="22">
        <v>0</v>
      </c>
      <c r="AB14" s="22">
        <v>0</v>
      </c>
      <c r="AC14" s="22">
        <v>0</v>
      </c>
      <c r="AD14" s="22">
        <v>99122.47</v>
      </c>
      <c r="AE14" s="22">
        <v>0</v>
      </c>
      <c r="AF14" s="22">
        <v>0</v>
      </c>
    </row>
    <row r="15" spans="1:34" x14ac:dyDescent="0.3">
      <c r="A15" s="20" t="s">
        <v>42</v>
      </c>
      <c r="B15" s="21">
        <v>2786</v>
      </c>
      <c r="C15" s="20" t="s">
        <v>130</v>
      </c>
      <c r="D15" s="22">
        <v>5000000</v>
      </c>
      <c r="E15" s="22">
        <v>4025906</v>
      </c>
      <c r="F15" s="22">
        <v>0</v>
      </c>
      <c r="G15" s="22">
        <v>11736</v>
      </c>
      <c r="H15" s="22">
        <v>0</v>
      </c>
      <c r="I15" s="22">
        <v>0</v>
      </c>
      <c r="J15" s="22">
        <v>0</v>
      </c>
      <c r="K15" s="22">
        <v>0</v>
      </c>
      <c r="L15" s="22">
        <f t="shared" si="0"/>
        <v>11736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f t="shared" si="1"/>
        <v>11736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</row>
    <row r="16" spans="1:34" x14ac:dyDescent="0.3">
      <c r="A16" s="20" t="s">
        <v>61</v>
      </c>
      <c r="B16" s="21">
        <v>2801</v>
      </c>
      <c r="C16" s="20" t="s">
        <v>6</v>
      </c>
      <c r="D16" s="22">
        <v>2000000</v>
      </c>
      <c r="E16" s="22">
        <v>610255</v>
      </c>
      <c r="F16" s="22">
        <v>0</v>
      </c>
      <c r="G16" s="22">
        <v>51528</v>
      </c>
      <c r="H16" s="22">
        <v>0</v>
      </c>
      <c r="I16" s="22">
        <v>0</v>
      </c>
      <c r="J16" s="22">
        <v>0</v>
      </c>
      <c r="K16" s="22">
        <v>0</v>
      </c>
      <c r="L16" s="22">
        <f t="shared" si="0"/>
        <v>51528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f t="shared" si="1"/>
        <v>51528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</row>
    <row r="17" spans="1:32" x14ac:dyDescent="0.3">
      <c r="A17" s="20" t="s">
        <v>67</v>
      </c>
      <c r="B17" s="21">
        <v>2806</v>
      </c>
      <c r="C17" s="20" t="s">
        <v>73</v>
      </c>
      <c r="D17" s="22">
        <v>500000</v>
      </c>
      <c r="E17" s="22">
        <v>41880</v>
      </c>
      <c r="F17" s="22">
        <v>0</v>
      </c>
      <c r="G17" s="22">
        <v>10941</v>
      </c>
      <c r="H17" s="22">
        <v>3160</v>
      </c>
      <c r="I17" s="22">
        <v>0</v>
      </c>
      <c r="J17" s="22">
        <v>0</v>
      </c>
      <c r="K17" s="22">
        <v>6139</v>
      </c>
      <c r="L17" s="22">
        <f t="shared" si="0"/>
        <v>20240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f t="shared" si="1"/>
        <v>20240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</row>
    <row r="18" spans="1:32" x14ac:dyDescent="0.3">
      <c r="A18" s="20" t="s">
        <v>51</v>
      </c>
      <c r="B18" s="21">
        <v>2837</v>
      </c>
      <c r="C18" s="20" t="s">
        <v>119</v>
      </c>
      <c r="D18" s="22">
        <v>9320</v>
      </c>
      <c r="E18" s="22">
        <v>634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f t="shared" si="0"/>
        <v>0</v>
      </c>
      <c r="M18" s="22">
        <v>15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71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f t="shared" si="1"/>
        <v>86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</row>
    <row r="19" spans="1:32" x14ac:dyDescent="0.3">
      <c r="A19" s="20" t="s">
        <v>34</v>
      </c>
      <c r="B19" s="21">
        <v>2853</v>
      </c>
      <c r="C19" s="20" t="s">
        <v>44</v>
      </c>
      <c r="D19" s="22">
        <v>1150000</v>
      </c>
      <c r="E19" s="22">
        <v>1024494</v>
      </c>
      <c r="F19" s="22">
        <v>0</v>
      </c>
      <c r="G19" s="22">
        <v>25678</v>
      </c>
      <c r="H19" s="22">
        <v>0</v>
      </c>
      <c r="I19" s="22">
        <v>0</v>
      </c>
      <c r="J19" s="22">
        <v>0</v>
      </c>
      <c r="K19" s="22">
        <v>0</v>
      </c>
      <c r="L19" s="22">
        <f t="shared" si="0"/>
        <v>25678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857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f t="shared" si="1"/>
        <v>26535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</row>
    <row r="20" spans="1:32" x14ac:dyDescent="0.3">
      <c r="A20" s="20" t="s">
        <v>126</v>
      </c>
      <c r="B20" s="21">
        <v>2893</v>
      </c>
      <c r="C20" s="20" t="s">
        <v>75</v>
      </c>
      <c r="D20" s="22">
        <v>750000</v>
      </c>
      <c r="E20" s="22">
        <v>165511</v>
      </c>
      <c r="F20" s="22">
        <v>0</v>
      </c>
      <c r="G20" s="22">
        <v>0</v>
      </c>
      <c r="H20" s="22">
        <v>20617</v>
      </c>
      <c r="I20" s="22">
        <v>0</v>
      </c>
      <c r="J20" s="22">
        <v>0</v>
      </c>
      <c r="K20" s="22">
        <v>0</v>
      </c>
      <c r="L20" s="22">
        <f t="shared" si="0"/>
        <v>20617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f t="shared" si="1"/>
        <v>20617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</row>
    <row r="21" spans="1:32" s="15" customFormat="1" x14ac:dyDescent="0.3">
      <c r="A21" s="23" t="s">
        <v>4</v>
      </c>
      <c r="B21" s="24">
        <v>2967</v>
      </c>
      <c r="C21" s="23" t="s">
        <v>94</v>
      </c>
      <c r="D21" s="25">
        <v>1200000</v>
      </c>
      <c r="E21" s="25">
        <v>3255730</v>
      </c>
      <c r="F21" s="25">
        <v>150517.82999999999</v>
      </c>
      <c r="G21" s="25">
        <v>55.47</v>
      </c>
      <c r="H21" s="25">
        <v>270.2</v>
      </c>
      <c r="I21" s="25">
        <v>2428.4899999999998</v>
      </c>
      <c r="J21" s="25">
        <v>1683.84</v>
      </c>
      <c r="K21" s="25">
        <v>30117.69</v>
      </c>
      <c r="L21" s="25">
        <f t="shared" si="0"/>
        <v>34555.69</v>
      </c>
      <c r="M21" s="25">
        <v>0</v>
      </c>
      <c r="N21" s="25">
        <v>0</v>
      </c>
      <c r="O21" s="25">
        <v>49507.59</v>
      </c>
      <c r="P21" s="25">
        <v>0</v>
      </c>
      <c r="Q21" s="25">
        <v>5809.09</v>
      </c>
      <c r="R21" s="25">
        <v>0</v>
      </c>
      <c r="S21" s="25">
        <v>11135.36</v>
      </c>
      <c r="T21" s="25">
        <v>0</v>
      </c>
      <c r="U21" s="25">
        <v>0</v>
      </c>
      <c r="V21" s="25">
        <v>0</v>
      </c>
      <c r="W21" s="25">
        <v>0</v>
      </c>
      <c r="X21" s="25">
        <v>1848.92</v>
      </c>
      <c r="Y21" s="25">
        <v>0</v>
      </c>
      <c r="Z21" s="25">
        <f t="shared" si="1"/>
        <v>253374.47999999998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</row>
    <row r="22" spans="1:32" x14ac:dyDescent="0.3">
      <c r="A22" s="20" t="s">
        <v>60</v>
      </c>
      <c r="B22" s="21">
        <v>2974</v>
      </c>
      <c r="C22" s="20" t="s">
        <v>105</v>
      </c>
      <c r="D22" s="22">
        <v>375000</v>
      </c>
      <c r="E22" s="22">
        <v>247151</v>
      </c>
      <c r="F22" s="22">
        <v>0</v>
      </c>
      <c r="G22" s="22">
        <v>0</v>
      </c>
      <c r="H22" s="22">
        <v>0</v>
      </c>
      <c r="I22" s="22">
        <v>19879.400000000001</v>
      </c>
      <c r="J22" s="22">
        <v>0</v>
      </c>
      <c r="K22" s="22">
        <v>0</v>
      </c>
      <c r="L22" s="22">
        <f t="shared" si="0"/>
        <v>19879.400000000001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6"/>
      <c r="Y22" s="22">
        <v>0</v>
      </c>
      <c r="Z22" s="22">
        <f t="shared" si="1"/>
        <v>19879.400000000001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</row>
    <row r="23" spans="1:32" x14ac:dyDescent="0.3">
      <c r="A23" s="20" t="s">
        <v>62</v>
      </c>
      <c r="B23" s="21">
        <v>2975</v>
      </c>
      <c r="C23" s="20" t="s">
        <v>38</v>
      </c>
      <c r="D23" s="22">
        <v>517000</v>
      </c>
      <c r="E23" s="22">
        <v>90748</v>
      </c>
      <c r="F23" s="22">
        <v>16810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f t="shared" si="0"/>
        <v>0</v>
      </c>
      <c r="M23" s="22">
        <v>3363</v>
      </c>
      <c r="N23" s="22">
        <v>0</v>
      </c>
      <c r="O23" s="22">
        <v>3178</v>
      </c>
      <c r="P23" s="22">
        <v>4171</v>
      </c>
      <c r="Q23" s="22">
        <v>0</v>
      </c>
      <c r="R23" s="22">
        <v>0</v>
      </c>
      <c r="S23" s="22">
        <v>1964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f t="shared" si="1"/>
        <v>29486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</row>
    <row r="24" spans="1:32" x14ac:dyDescent="0.3">
      <c r="A24" s="20" t="s">
        <v>30</v>
      </c>
      <c r="B24" s="21">
        <v>3018</v>
      </c>
      <c r="C24" s="20" t="s">
        <v>40</v>
      </c>
      <c r="D24" s="22">
        <v>650000</v>
      </c>
      <c r="E24" s="22">
        <v>3592353</v>
      </c>
      <c r="F24" s="22">
        <v>175500</v>
      </c>
      <c r="G24" s="22">
        <v>0</v>
      </c>
      <c r="H24" s="22">
        <v>0</v>
      </c>
      <c r="I24" s="22">
        <v>0</v>
      </c>
      <c r="J24" s="22">
        <v>0</v>
      </c>
      <c r="K24" s="22">
        <v>1082</v>
      </c>
      <c r="L24" s="22">
        <f t="shared" si="0"/>
        <v>1082</v>
      </c>
      <c r="M24" s="22">
        <v>9727.0400000000009</v>
      </c>
      <c r="N24" s="22">
        <v>0</v>
      </c>
      <c r="O24" s="22">
        <v>0</v>
      </c>
      <c r="P24" s="22">
        <v>0</v>
      </c>
      <c r="Q24" s="22">
        <v>151.77000000000001</v>
      </c>
      <c r="R24" s="22">
        <v>0</v>
      </c>
      <c r="S24" s="22">
        <v>18122</v>
      </c>
      <c r="T24" s="22">
        <v>0</v>
      </c>
      <c r="U24" s="22">
        <v>0</v>
      </c>
      <c r="V24" s="22">
        <v>0</v>
      </c>
      <c r="W24" s="22">
        <v>0</v>
      </c>
      <c r="X24" s="22">
        <v>6127</v>
      </c>
      <c r="Y24" s="22">
        <v>0</v>
      </c>
      <c r="Z24" s="22">
        <f t="shared" si="1"/>
        <v>210709.81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</row>
    <row r="25" spans="1:32" x14ac:dyDescent="0.3">
      <c r="A25" s="20" t="s">
        <v>123</v>
      </c>
      <c r="B25" s="21">
        <v>3025</v>
      </c>
      <c r="C25" s="20" t="s">
        <v>85</v>
      </c>
      <c r="D25" s="22">
        <v>6529200</v>
      </c>
      <c r="E25" s="22">
        <v>4721907</v>
      </c>
      <c r="F25" s="26"/>
      <c r="G25" s="22">
        <v>104771</v>
      </c>
      <c r="H25" s="22">
        <v>0</v>
      </c>
      <c r="I25" s="22">
        <v>0</v>
      </c>
      <c r="J25" s="22">
        <v>0</v>
      </c>
      <c r="K25" s="22">
        <v>0</v>
      </c>
      <c r="L25" s="22">
        <f>SUM(G25:K25)</f>
        <v>104771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f t="shared" si="1"/>
        <v>104771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</row>
    <row r="26" spans="1:32" x14ac:dyDescent="0.3">
      <c r="A26" s="20" t="s">
        <v>7</v>
      </c>
      <c r="B26" s="21">
        <v>3036</v>
      </c>
      <c r="C26" s="20" t="s">
        <v>91</v>
      </c>
      <c r="D26" s="22">
        <v>4250000</v>
      </c>
      <c r="E26" s="22">
        <v>21472</v>
      </c>
      <c r="F26" s="22">
        <v>0</v>
      </c>
      <c r="G26" s="22">
        <v>218</v>
      </c>
      <c r="H26" s="22">
        <v>284</v>
      </c>
      <c r="I26" s="22">
        <v>0</v>
      </c>
      <c r="J26" s="22">
        <v>0</v>
      </c>
      <c r="K26" s="22">
        <v>0</v>
      </c>
      <c r="L26" s="22">
        <f t="shared" si="0"/>
        <v>502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f t="shared" si="1"/>
        <v>502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</row>
    <row r="27" spans="1:32" x14ac:dyDescent="0.3">
      <c r="A27" s="20" t="s">
        <v>115</v>
      </c>
      <c r="B27" s="21">
        <v>3041</v>
      </c>
      <c r="C27" s="20" t="s">
        <v>3</v>
      </c>
      <c r="D27" s="22">
        <v>9689000</v>
      </c>
      <c r="E27" s="22">
        <v>15495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f t="shared" si="0"/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f t="shared" si="1"/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</row>
    <row r="28" spans="1:32" x14ac:dyDescent="0.3">
      <c r="A28" s="20" t="s">
        <v>58</v>
      </c>
      <c r="B28" s="21">
        <v>3066</v>
      </c>
      <c r="C28" s="20" t="s">
        <v>65</v>
      </c>
      <c r="D28" s="22">
        <v>2813000</v>
      </c>
      <c r="E28" s="22">
        <v>4722153</v>
      </c>
      <c r="F28" s="22">
        <v>89479</v>
      </c>
      <c r="G28" s="22">
        <v>14</v>
      </c>
      <c r="H28" s="22">
        <v>5374</v>
      </c>
      <c r="I28" s="22">
        <v>25401</v>
      </c>
      <c r="J28" s="22">
        <v>0</v>
      </c>
      <c r="K28" s="22">
        <v>19340</v>
      </c>
      <c r="L28" s="22">
        <f t="shared" si="0"/>
        <v>50129</v>
      </c>
      <c r="M28" s="22">
        <v>2350</v>
      </c>
      <c r="N28" s="22">
        <v>0</v>
      </c>
      <c r="O28" s="22">
        <v>74276</v>
      </c>
      <c r="P28" s="22">
        <v>0</v>
      </c>
      <c r="Q28" s="22">
        <v>9358</v>
      </c>
      <c r="R28" s="22">
        <v>1026</v>
      </c>
      <c r="S28" s="22">
        <v>3599</v>
      </c>
      <c r="T28" s="22">
        <v>0</v>
      </c>
      <c r="U28" s="22">
        <v>680</v>
      </c>
      <c r="V28" s="22">
        <v>0</v>
      </c>
      <c r="W28" s="22">
        <v>0</v>
      </c>
      <c r="X28" s="22">
        <v>0</v>
      </c>
      <c r="Y28" s="22">
        <v>0</v>
      </c>
      <c r="Z28" s="22">
        <f t="shared" si="1"/>
        <v>230897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</row>
    <row r="29" spans="1:32" x14ac:dyDescent="0.3">
      <c r="A29" s="20" t="s">
        <v>19</v>
      </c>
      <c r="B29" s="21">
        <v>3067</v>
      </c>
      <c r="C29" s="20" t="s">
        <v>73</v>
      </c>
      <c r="D29" s="22">
        <v>873000</v>
      </c>
      <c r="E29" s="22">
        <v>4075000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f t="shared" si="0"/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f t="shared" si="1"/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</row>
    <row r="30" spans="1:32" x14ac:dyDescent="0.3">
      <c r="A30" s="20" t="s">
        <v>25</v>
      </c>
      <c r="B30" s="21">
        <v>3068</v>
      </c>
      <c r="C30" s="20" t="s">
        <v>48</v>
      </c>
      <c r="D30" s="22">
        <v>3885800</v>
      </c>
      <c r="E30" s="22">
        <v>8200484</v>
      </c>
      <c r="F30" s="22">
        <v>362587</v>
      </c>
      <c r="G30" s="22">
        <v>124</v>
      </c>
      <c r="H30" s="22">
        <v>80220</v>
      </c>
      <c r="I30" s="22">
        <v>11147</v>
      </c>
      <c r="J30" s="22">
        <v>5682</v>
      </c>
      <c r="K30" s="22">
        <v>37896</v>
      </c>
      <c r="L30" s="22">
        <f t="shared" si="0"/>
        <v>135069</v>
      </c>
      <c r="M30" s="22">
        <v>50568</v>
      </c>
      <c r="N30" s="22">
        <v>0</v>
      </c>
      <c r="O30" s="22">
        <v>0</v>
      </c>
      <c r="P30" s="22">
        <v>10489</v>
      </c>
      <c r="Q30" s="22">
        <v>1721</v>
      </c>
      <c r="R30" s="22">
        <v>46</v>
      </c>
      <c r="S30" s="22">
        <v>22893</v>
      </c>
      <c r="T30" s="22">
        <v>0</v>
      </c>
      <c r="U30" s="22">
        <v>8418</v>
      </c>
      <c r="V30" s="22">
        <v>0</v>
      </c>
      <c r="W30" s="22">
        <v>0</v>
      </c>
      <c r="X30" s="22">
        <v>0</v>
      </c>
      <c r="Y30" s="22">
        <v>8381</v>
      </c>
      <c r="Z30" s="22">
        <f t="shared" si="1"/>
        <v>600172</v>
      </c>
      <c r="AA30" s="22">
        <v>0</v>
      </c>
      <c r="AB30" s="22">
        <v>0</v>
      </c>
      <c r="AC30" s="22">
        <v>3130.14</v>
      </c>
      <c r="AD30" s="22">
        <v>0</v>
      </c>
      <c r="AE30" s="22">
        <v>0</v>
      </c>
      <c r="AF30" s="22">
        <v>0</v>
      </c>
    </row>
    <row r="31" spans="1:32" x14ac:dyDescent="0.3">
      <c r="A31" s="20" t="s">
        <v>122</v>
      </c>
      <c r="B31" s="21">
        <v>3069</v>
      </c>
      <c r="C31" s="20" t="s">
        <v>79</v>
      </c>
      <c r="D31" s="22">
        <v>405000</v>
      </c>
      <c r="E31" s="22">
        <v>82555</v>
      </c>
      <c r="F31" s="22">
        <v>0</v>
      </c>
      <c r="G31" s="22">
        <v>0</v>
      </c>
      <c r="H31" s="22">
        <v>0</v>
      </c>
      <c r="I31" s="22">
        <v>10704</v>
      </c>
      <c r="J31" s="22">
        <v>0</v>
      </c>
      <c r="K31" s="22">
        <v>771</v>
      </c>
      <c r="L31" s="22">
        <f t="shared" si="0"/>
        <v>11475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1297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f t="shared" si="1"/>
        <v>12772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</row>
    <row r="32" spans="1:32" x14ac:dyDescent="0.3">
      <c r="A32" s="20" t="s">
        <v>27</v>
      </c>
      <c r="B32" s="21">
        <v>3095</v>
      </c>
      <c r="C32" s="20" t="s">
        <v>0</v>
      </c>
      <c r="D32" s="22">
        <v>1480000</v>
      </c>
      <c r="E32" s="22">
        <v>565851</v>
      </c>
      <c r="F32" s="22">
        <v>16853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f t="shared" si="0"/>
        <v>0</v>
      </c>
      <c r="M32" s="22">
        <v>3816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f t="shared" si="1"/>
        <v>20669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</row>
    <row r="33" spans="1:32" x14ac:dyDescent="0.3">
      <c r="A33" s="20" t="s">
        <v>23</v>
      </c>
      <c r="B33" s="21">
        <v>3097</v>
      </c>
      <c r="C33" s="20" t="s">
        <v>2</v>
      </c>
      <c r="D33" s="22">
        <v>3000000</v>
      </c>
      <c r="E33" s="22">
        <v>1088094</v>
      </c>
      <c r="F33" s="22">
        <v>232347</v>
      </c>
      <c r="G33" s="22">
        <v>393</v>
      </c>
      <c r="H33" s="22">
        <v>3347</v>
      </c>
      <c r="I33" s="22">
        <v>739</v>
      </c>
      <c r="J33" s="22">
        <v>0</v>
      </c>
      <c r="K33" s="22">
        <v>9907</v>
      </c>
      <c r="L33" s="22">
        <f t="shared" si="0"/>
        <v>14386</v>
      </c>
      <c r="M33" s="22">
        <v>11895</v>
      </c>
      <c r="N33" s="22">
        <v>0</v>
      </c>
      <c r="O33" s="22">
        <v>6759</v>
      </c>
      <c r="P33" s="22">
        <v>47794</v>
      </c>
      <c r="Q33" s="22">
        <v>7069</v>
      </c>
      <c r="R33" s="22">
        <v>0</v>
      </c>
      <c r="S33" s="22">
        <v>27971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f t="shared" si="1"/>
        <v>348221</v>
      </c>
      <c r="AA33" s="22">
        <v>0</v>
      </c>
      <c r="AB33" s="22">
        <v>0</v>
      </c>
      <c r="AC33" s="22">
        <v>1442.44</v>
      </c>
      <c r="AD33" s="22">
        <v>109620.8</v>
      </c>
      <c r="AE33" s="22">
        <v>0</v>
      </c>
      <c r="AF33" s="22">
        <v>9.89</v>
      </c>
    </row>
    <row r="34" spans="1:32" x14ac:dyDescent="0.3">
      <c r="A34" s="20" t="s">
        <v>131</v>
      </c>
      <c r="B34" s="21">
        <v>3100</v>
      </c>
      <c r="C34" s="20" t="s">
        <v>15</v>
      </c>
      <c r="D34" s="22">
        <v>250000</v>
      </c>
      <c r="E34" s="22">
        <v>277947</v>
      </c>
      <c r="F34" s="22">
        <v>20330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f t="shared" si="0"/>
        <v>0</v>
      </c>
      <c r="M34" s="22">
        <v>2618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2102</v>
      </c>
      <c r="Y34" s="22">
        <v>0</v>
      </c>
      <c r="Z34" s="22">
        <f t="shared" si="1"/>
        <v>25050</v>
      </c>
      <c r="AA34" s="22">
        <v>0</v>
      </c>
      <c r="AB34" s="22">
        <v>0</v>
      </c>
      <c r="AC34" s="22">
        <v>0</v>
      </c>
      <c r="AD34" s="22">
        <v>0</v>
      </c>
      <c r="AE34" s="22">
        <v>639.41999999999996</v>
      </c>
      <c r="AF34" s="22">
        <v>0</v>
      </c>
    </row>
    <row r="35" spans="1:32" x14ac:dyDescent="0.3">
      <c r="A35" s="20" t="s">
        <v>55</v>
      </c>
      <c r="B35" s="21">
        <v>3114</v>
      </c>
      <c r="C35" s="20" t="s">
        <v>22</v>
      </c>
      <c r="D35" s="22">
        <v>2800000</v>
      </c>
      <c r="E35" s="22">
        <v>1470281</v>
      </c>
      <c r="F35" s="22">
        <v>0</v>
      </c>
      <c r="G35" s="22">
        <v>23995</v>
      </c>
      <c r="H35" s="22">
        <v>7691</v>
      </c>
      <c r="I35" s="22">
        <v>0</v>
      </c>
      <c r="J35" s="22">
        <v>0</v>
      </c>
      <c r="K35" s="22">
        <v>450</v>
      </c>
      <c r="L35" s="22">
        <f t="shared" si="0"/>
        <v>32136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f t="shared" si="1"/>
        <v>32136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</row>
    <row r="36" spans="1:32" x14ac:dyDescent="0.3">
      <c r="A36" s="20" t="s">
        <v>14</v>
      </c>
      <c r="B36" s="21">
        <v>3122</v>
      </c>
      <c r="C36" s="20" t="s">
        <v>82</v>
      </c>
      <c r="D36" s="22">
        <v>83400</v>
      </c>
      <c r="E36" s="22">
        <v>60000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f t="shared" si="0"/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f t="shared" si="1"/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</row>
    <row r="37" spans="1:32" x14ac:dyDescent="0.3">
      <c r="A37" s="20" t="s">
        <v>97</v>
      </c>
      <c r="B37" s="21">
        <v>3134</v>
      </c>
      <c r="C37" s="20" t="s">
        <v>93</v>
      </c>
      <c r="D37" s="22">
        <v>7546000</v>
      </c>
      <c r="E37" s="22">
        <v>9964702</v>
      </c>
      <c r="F37" s="22">
        <v>178493.36</v>
      </c>
      <c r="G37" s="22">
        <v>0</v>
      </c>
      <c r="H37" s="22">
        <v>68496.61</v>
      </c>
      <c r="I37" s="22">
        <v>17378.55</v>
      </c>
      <c r="J37" s="22">
        <v>181.57</v>
      </c>
      <c r="K37" s="22">
        <v>71058.64</v>
      </c>
      <c r="L37" s="22">
        <f t="shared" si="0"/>
        <v>157115.37</v>
      </c>
      <c r="M37" s="22">
        <v>93.15</v>
      </c>
      <c r="N37" s="22">
        <v>0</v>
      </c>
      <c r="O37" s="22">
        <v>7290.71</v>
      </c>
      <c r="P37" s="22">
        <v>21290.37</v>
      </c>
      <c r="Q37" s="22">
        <v>7507.65</v>
      </c>
      <c r="R37" s="22">
        <v>54796.480000000003</v>
      </c>
      <c r="S37" s="22">
        <v>14270.05</v>
      </c>
      <c r="T37" s="22">
        <v>293058.44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f t="shared" si="1"/>
        <v>733915.58</v>
      </c>
      <c r="AA37" s="22">
        <v>0</v>
      </c>
      <c r="AB37" s="22">
        <v>0</v>
      </c>
      <c r="AC37" s="22">
        <v>0</v>
      </c>
      <c r="AD37" s="22">
        <v>0</v>
      </c>
      <c r="AE37" s="22">
        <v>3028.41</v>
      </c>
      <c r="AF37" s="22">
        <v>0</v>
      </c>
    </row>
    <row r="38" spans="1:32" x14ac:dyDescent="0.3">
      <c r="A38" s="20" t="s">
        <v>103</v>
      </c>
      <c r="B38" s="21">
        <v>3141</v>
      </c>
      <c r="C38" s="20" t="s">
        <v>22</v>
      </c>
      <c r="D38" s="22">
        <v>825000</v>
      </c>
      <c r="E38" s="22">
        <v>1224200</v>
      </c>
      <c r="F38" s="22">
        <v>22120.76</v>
      </c>
      <c r="G38" s="22">
        <v>24406.31</v>
      </c>
      <c r="H38" s="22">
        <v>5299.03</v>
      </c>
      <c r="I38" s="22">
        <v>0</v>
      </c>
      <c r="J38" s="22">
        <v>571.76</v>
      </c>
      <c r="K38" s="22">
        <v>448.32</v>
      </c>
      <c r="L38" s="22">
        <f t="shared" si="0"/>
        <v>30725.42</v>
      </c>
      <c r="M38" s="22">
        <v>1924.36</v>
      </c>
      <c r="N38" s="22">
        <v>0</v>
      </c>
      <c r="O38" s="22">
        <v>0</v>
      </c>
      <c r="P38" s="22">
        <v>0</v>
      </c>
      <c r="Q38" s="22">
        <v>4262.5200000000004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f t="shared" si="1"/>
        <v>59033.06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</row>
    <row r="39" spans="1:32" x14ac:dyDescent="0.3">
      <c r="A39" s="27" t="s">
        <v>127</v>
      </c>
      <c r="B39" s="21">
        <v>3150</v>
      </c>
      <c r="C39" s="20" t="s">
        <v>21</v>
      </c>
      <c r="D39" s="22">
        <v>700000</v>
      </c>
      <c r="E39" s="22">
        <v>177969</v>
      </c>
      <c r="F39" s="22">
        <v>26928.7</v>
      </c>
      <c r="G39" s="22">
        <v>34</v>
      </c>
      <c r="H39" s="22">
        <v>0</v>
      </c>
      <c r="I39" s="22">
        <v>0</v>
      </c>
      <c r="J39" s="22">
        <v>0</v>
      </c>
      <c r="K39" s="22">
        <v>0</v>
      </c>
      <c r="L39" s="22">
        <f t="shared" si="0"/>
        <v>34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193.47</v>
      </c>
      <c r="Y39" s="22">
        <v>0</v>
      </c>
      <c r="Z39" s="22">
        <f t="shared" si="1"/>
        <v>27156.170000000002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</row>
    <row r="40" spans="1:32" x14ac:dyDescent="0.3">
      <c r="A40" s="20" t="s">
        <v>98</v>
      </c>
      <c r="B40" s="21">
        <v>3175</v>
      </c>
      <c r="C40" s="20" t="s">
        <v>117</v>
      </c>
      <c r="D40" s="22">
        <v>4400000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f t="shared" si="0"/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f t="shared" si="1"/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</row>
    <row r="41" spans="1:32" x14ac:dyDescent="0.3">
      <c r="A41" s="20" t="s">
        <v>121</v>
      </c>
      <c r="B41" s="21">
        <v>3230</v>
      </c>
      <c r="C41" s="20" t="s">
        <v>66</v>
      </c>
      <c r="D41" s="22">
        <v>3885800</v>
      </c>
      <c r="E41" s="22">
        <v>4323303</v>
      </c>
      <c r="F41" s="22">
        <v>133501</v>
      </c>
      <c r="G41" s="22">
        <v>0</v>
      </c>
      <c r="H41" s="22">
        <v>0</v>
      </c>
      <c r="I41" s="22">
        <v>5880</v>
      </c>
      <c r="J41" s="22">
        <v>0</v>
      </c>
      <c r="K41" s="22">
        <v>19110</v>
      </c>
      <c r="L41" s="22">
        <f t="shared" si="0"/>
        <v>24990</v>
      </c>
      <c r="M41" s="22">
        <v>1225</v>
      </c>
      <c r="N41" s="22">
        <v>0</v>
      </c>
      <c r="O41" s="22">
        <v>3650</v>
      </c>
      <c r="P41" s="22">
        <v>8188</v>
      </c>
      <c r="Q41" s="22">
        <v>2882</v>
      </c>
      <c r="R41" s="22">
        <v>0</v>
      </c>
      <c r="S41" s="22">
        <v>8032</v>
      </c>
      <c r="T41" s="22">
        <v>0</v>
      </c>
      <c r="U41" s="22">
        <v>0</v>
      </c>
      <c r="V41" s="22">
        <v>0</v>
      </c>
      <c r="W41" s="22">
        <v>0</v>
      </c>
      <c r="X41" s="22">
        <v>184</v>
      </c>
      <c r="Y41" s="22">
        <v>0</v>
      </c>
      <c r="Z41" s="22">
        <f t="shared" si="1"/>
        <v>182652</v>
      </c>
      <c r="AA41" s="22">
        <v>0</v>
      </c>
      <c r="AB41" s="22">
        <v>0</v>
      </c>
      <c r="AC41" s="22">
        <v>7459</v>
      </c>
      <c r="AD41" s="22">
        <v>0</v>
      </c>
      <c r="AE41" s="22">
        <v>0</v>
      </c>
      <c r="AF41" s="22">
        <v>0</v>
      </c>
    </row>
    <row r="42" spans="1:32" x14ac:dyDescent="0.3">
      <c r="A42" s="20" t="s">
        <v>84</v>
      </c>
      <c r="B42" s="21">
        <v>3232</v>
      </c>
      <c r="C42" s="20" t="s">
        <v>112</v>
      </c>
      <c r="D42" s="20"/>
      <c r="E42" s="22">
        <v>2436912</v>
      </c>
      <c r="F42" s="22">
        <v>0</v>
      </c>
      <c r="G42" s="22">
        <v>9695</v>
      </c>
      <c r="H42" s="22">
        <v>0</v>
      </c>
      <c r="I42" s="22">
        <v>0</v>
      </c>
      <c r="J42" s="22">
        <v>0</v>
      </c>
      <c r="K42" s="22">
        <v>0</v>
      </c>
      <c r="L42" s="22">
        <f t="shared" si="0"/>
        <v>9695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f t="shared" si="1"/>
        <v>9695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</row>
    <row r="43" spans="1:32" x14ac:dyDescent="0.3">
      <c r="A43" s="20" t="s">
        <v>36</v>
      </c>
      <c r="B43" s="21">
        <v>3233</v>
      </c>
      <c r="C43" s="20" t="s">
        <v>11</v>
      </c>
      <c r="D43" s="22">
        <v>255000</v>
      </c>
      <c r="E43" s="22">
        <v>131378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f t="shared" si="0"/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f t="shared" si="1"/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</row>
    <row r="44" spans="1:32" x14ac:dyDescent="0.3">
      <c r="A44" s="20" t="s">
        <v>5</v>
      </c>
      <c r="B44" s="21">
        <v>3235</v>
      </c>
      <c r="C44" s="20" t="s">
        <v>91</v>
      </c>
      <c r="D44" s="22">
        <v>7955000</v>
      </c>
      <c r="E44" s="22">
        <v>4934568</v>
      </c>
      <c r="F44" s="22">
        <v>421372.99</v>
      </c>
      <c r="G44" s="22">
        <v>0</v>
      </c>
      <c r="H44" s="22">
        <v>0</v>
      </c>
      <c r="I44" s="22">
        <v>0</v>
      </c>
      <c r="J44" s="22">
        <v>1588.05</v>
      </c>
      <c r="K44" s="22">
        <v>1622.51</v>
      </c>
      <c r="L44" s="22">
        <f t="shared" si="0"/>
        <v>3210.56</v>
      </c>
      <c r="M44" s="22">
        <v>74236.11</v>
      </c>
      <c r="N44" s="22">
        <v>24.37</v>
      </c>
      <c r="O44" s="22">
        <v>69002.429999999993</v>
      </c>
      <c r="P44" s="22">
        <v>7160.81</v>
      </c>
      <c r="Q44" s="22">
        <v>0</v>
      </c>
      <c r="R44" s="22">
        <v>8185.54</v>
      </c>
      <c r="S44" s="22">
        <v>29625.97</v>
      </c>
      <c r="T44" s="22">
        <v>0</v>
      </c>
      <c r="U44" s="22">
        <v>1424.58</v>
      </c>
      <c r="V44" s="22">
        <v>0</v>
      </c>
      <c r="W44" s="22">
        <v>0</v>
      </c>
      <c r="X44" s="22">
        <v>6344.02</v>
      </c>
      <c r="Y44" s="22">
        <v>26589.919999999998</v>
      </c>
      <c r="Z44" s="22">
        <f t="shared" si="1"/>
        <v>647177.29999999993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</row>
    <row r="45" spans="1:32" x14ac:dyDescent="0.3">
      <c r="A45" s="20" t="s">
        <v>35</v>
      </c>
      <c r="B45" s="21">
        <v>3244</v>
      </c>
      <c r="C45" s="20" t="s">
        <v>8</v>
      </c>
      <c r="D45" s="22">
        <v>5197000</v>
      </c>
      <c r="E45" s="22">
        <v>3453666</v>
      </c>
      <c r="F45" s="22">
        <v>223437</v>
      </c>
      <c r="G45" s="22">
        <v>0</v>
      </c>
      <c r="H45" s="22">
        <v>0</v>
      </c>
      <c r="I45" s="22">
        <v>472</v>
      </c>
      <c r="J45" s="22">
        <v>0</v>
      </c>
      <c r="K45" s="22">
        <v>23560</v>
      </c>
      <c r="L45" s="22">
        <f t="shared" si="0"/>
        <v>24032</v>
      </c>
      <c r="M45" s="22">
        <v>0</v>
      </c>
      <c r="N45" s="22">
        <v>0</v>
      </c>
      <c r="O45" s="22">
        <v>30042</v>
      </c>
      <c r="P45" s="22">
        <v>0</v>
      </c>
      <c r="Q45" s="22">
        <v>3</v>
      </c>
      <c r="R45" s="22">
        <v>0</v>
      </c>
      <c r="S45" s="22">
        <v>31930</v>
      </c>
      <c r="T45" s="22">
        <v>0</v>
      </c>
      <c r="U45" s="22">
        <v>1477</v>
      </c>
      <c r="V45" s="22">
        <v>0</v>
      </c>
      <c r="W45" s="22">
        <v>0</v>
      </c>
      <c r="X45" s="22">
        <v>4707</v>
      </c>
      <c r="Y45" s="22">
        <v>0</v>
      </c>
      <c r="Z45" s="22">
        <f t="shared" si="1"/>
        <v>315628</v>
      </c>
      <c r="AA45" s="22">
        <v>13350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</row>
    <row r="46" spans="1:32" x14ac:dyDescent="0.3">
      <c r="A46" s="20" t="s">
        <v>71</v>
      </c>
      <c r="B46" s="21">
        <v>3251</v>
      </c>
      <c r="C46" s="20" t="s">
        <v>91</v>
      </c>
      <c r="D46" s="22">
        <v>2750000</v>
      </c>
      <c r="E46" s="22">
        <v>611283</v>
      </c>
      <c r="F46" s="22">
        <v>0</v>
      </c>
      <c r="G46" s="22">
        <v>0</v>
      </c>
      <c r="H46" s="22">
        <v>59612</v>
      </c>
      <c r="I46" s="22">
        <v>0</v>
      </c>
      <c r="J46" s="22">
        <v>0</v>
      </c>
      <c r="K46" s="22">
        <v>203.1</v>
      </c>
      <c r="L46" s="22">
        <f t="shared" si="0"/>
        <v>59815.1</v>
      </c>
      <c r="M46" s="22">
        <v>0</v>
      </c>
      <c r="N46" s="22">
        <v>0</v>
      </c>
      <c r="O46" s="22">
        <v>39262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f t="shared" si="1"/>
        <v>99077.1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</row>
    <row r="47" spans="1:32" x14ac:dyDescent="0.3">
      <c r="A47" s="20" t="s">
        <v>118</v>
      </c>
      <c r="B47" s="21">
        <v>3253</v>
      </c>
      <c r="C47" s="20" t="s">
        <v>17</v>
      </c>
      <c r="D47" s="22">
        <v>1672200</v>
      </c>
      <c r="E47" s="22">
        <v>2413817</v>
      </c>
      <c r="F47" s="22">
        <v>49533.91</v>
      </c>
      <c r="G47" s="22">
        <v>303.27</v>
      </c>
      <c r="H47" s="22">
        <v>0</v>
      </c>
      <c r="I47" s="22">
        <v>0</v>
      </c>
      <c r="J47" s="22">
        <v>104.29</v>
      </c>
      <c r="K47" s="22">
        <v>2295.04</v>
      </c>
      <c r="L47" s="22">
        <f t="shared" si="0"/>
        <v>2702.6</v>
      </c>
      <c r="M47" s="22">
        <v>21453.72</v>
      </c>
      <c r="N47" s="22">
        <v>11030.43</v>
      </c>
      <c r="O47" s="22">
        <v>6579.93</v>
      </c>
      <c r="P47" s="22">
        <v>0</v>
      </c>
      <c r="Q47" s="22">
        <v>102.74</v>
      </c>
      <c r="R47" s="22">
        <v>0</v>
      </c>
      <c r="S47" s="22">
        <v>22504.49</v>
      </c>
      <c r="T47" s="22">
        <v>0</v>
      </c>
      <c r="U47" s="22">
        <v>420.71</v>
      </c>
      <c r="V47" s="22">
        <v>0</v>
      </c>
      <c r="W47" s="22">
        <v>0</v>
      </c>
      <c r="X47" s="22">
        <v>0.55000000000000004</v>
      </c>
      <c r="Y47" s="22">
        <v>0</v>
      </c>
      <c r="Z47" s="22">
        <f t="shared" si="1"/>
        <v>114329.08000000002</v>
      </c>
      <c r="AA47" s="22">
        <v>0</v>
      </c>
      <c r="AB47" s="22">
        <v>0</v>
      </c>
      <c r="AC47" s="22">
        <v>311.20999999999998</v>
      </c>
      <c r="AD47" s="22">
        <v>14071.17</v>
      </c>
      <c r="AE47" s="22">
        <v>0</v>
      </c>
      <c r="AF47" s="22">
        <v>0</v>
      </c>
    </row>
    <row r="48" spans="1:32" x14ac:dyDescent="0.3">
      <c r="A48" s="20" t="s">
        <v>12</v>
      </c>
      <c r="B48" s="21">
        <v>3268</v>
      </c>
      <c r="C48" s="20" t="s">
        <v>56</v>
      </c>
      <c r="D48" s="22">
        <v>283448</v>
      </c>
      <c r="E48" s="22">
        <v>210464</v>
      </c>
      <c r="F48" s="22">
        <v>12788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f t="shared" si="0"/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3495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f t="shared" si="1"/>
        <v>16283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</row>
    <row r="49" spans="1:32" x14ac:dyDescent="0.3">
      <c r="A49" s="20" t="s">
        <v>29</v>
      </c>
      <c r="B49" s="21">
        <v>3275</v>
      </c>
      <c r="C49" s="20" t="s">
        <v>117</v>
      </c>
      <c r="D49" s="22">
        <v>3062000</v>
      </c>
      <c r="E49" s="22">
        <v>10317200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f t="shared" si="0"/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f t="shared" si="1"/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</row>
    <row r="50" spans="1:32" x14ac:dyDescent="0.3">
      <c r="A50" s="20" t="s">
        <v>50</v>
      </c>
      <c r="B50" s="21">
        <v>3290</v>
      </c>
      <c r="C50" s="20" t="s">
        <v>47</v>
      </c>
      <c r="D50" s="22">
        <v>3550360</v>
      </c>
      <c r="E50" s="22">
        <v>8160456</v>
      </c>
      <c r="F50" s="22">
        <v>224614</v>
      </c>
      <c r="G50" s="22">
        <v>0</v>
      </c>
      <c r="H50" s="22">
        <v>13702</v>
      </c>
      <c r="I50" s="22">
        <v>2299</v>
      </c>
      <c r="J50" s="22">
        <v>90</v>
      </c>
      <c r="K50" s="22">
        <v>74925</v>
      </c>
      <c r="L50" s="22">
        <f t="shared" si="0"/>
        <v>91016</v>
      </c>
      <c r="M50" s="22">
        <v>141326</v>
      </c>
      <c r="N50" s="22">
        <v>0</v>
      </c>
      <c r="O50" s="22">
        <v>52479</v>
      </c>
      <c r="P50" s="22">
        <v>0</v>
      </c>
      <c r="Q50" s="22">
        <v>10531</v>
      </c>
      <c r="R50" s="22">
        <v>0</v>
      </c>
      <c r="S50" s="22">
        <v>56501</v>
      </c>
      <c r="T50" s="22">
        <v>0</v>
      </c>
      <c r="U50" s="22">
        <v>3345</v>
      </c>
      <c r="V50" s="22">
        <v>0</v>
      </c>
      <c r="W50" s="22">
        <v>0</v>
      </c>
      <c r="X50" s="22">
        <v>5156</v>
      </c>
      <c r="Y50" s="22">
        <v>0</v>
      </c>
      <c r="Z50" s="22">
        <f t="shared" si="1"/>
        <v>584968</v>
      </c>
      <c r="AA50" s="22">
        <v>1254.43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</row>
    <row r="51" spans="1:32" x14ac:dyDescent="0.3">
      <c r="A51" s="20" t="s">
        <v>18</v>
      </c>
      <c r="B51" s="21">
        <v>3318</v>
      </c>
      <c r="C51" s="20" t="s">
        <v>40</v>
      </c>
      <c r="D51" s="22">
        <v>4284000</v>
      </c>
      <c r="E51" s="22">
        <v>1224006</v>
      </c>
      <c r="F51" s="22">
        <v>0</v>
      </c>
      <c r="G51" s="22">
        <v>443</v>
      </c>
      <c r="H51" s="22">
        <v>0</v>
      </c>
      <c r="I51" s="22">
        <v>873</v>
      </c>
      <c r="J51" s="22">
        <v>0</v>
      </c>
      <c r="K51" s="22">
        <v>26880</v>
      </c>
      <c r="L51" s="22">
        <f t="shared" si="0"/>
        <v>28196</v>
      </c>
      <c r="M51" s="22">
        <v>6388</v>
      </c>
      <c r="N51" s="22">
        <v>0</v>
      </c>
      <c r="O51" s="22">
        <v>0</v>
      </c>
      <c r="P51" s="22">
        <v>405</v>
      </c>
      <c r="Q51" s="22">
        <v>35167</v>
      </c>
      <c r="R51" s="22">
        <v>0</v>
      </c>
      <c r="S51" s="22">
        <v>19690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f t="shared" si="1"/>
        <v>89846</v>
      </c>
      <c r="AA51" s="22">
        <v>0</v>
      </c>
      <c r="AB51" s="22">
        <v>0</v>
      </c>
      <c r="AC51" s="22">
        <v>396.15</v>
      </c>
      <c r="AD51" s="22">
        <v>0.34</v>
      </c>
      <c r="AE51" s="22">
        <v>0</v>
      </c>
      <c r="AF51" s="22">
        <v>0</v>
      </c>
    </row>
    <row r="52" spans="1:32" x14ac:dyDescent="0.3">
      <c r="A52" s="20" t="s">
        <v>83</v>
      </c>
      <c r="B52" s="21">
        <v>3338</v>
      </c>
      <c r="C52" s="20" t="s">
        <v>73</v>
      </c>
      <c r="D52" s="22">
        <v>2508000</v>
      </c>
      <c r="E52" s="22">
        <v>8502</v>
      </c>
      <c r="F52" s="22">
        <v>0</v>
      </c>
      <c r="G52" s="22">
        <v>89973</v>
      </c>
      <c r="H52" s="22">
        <v>0</v>
      </c>
      <c r="I52" s="22">
        <v>0</v>
      </c>
      <c r="J52" s="22">
        <v>0</v>
      </c>
      <c r="K52" s="22">
        <v>0</v>
      </c>
      <c r="L52" s="22">
        <f t="shared" si="0"/>
        <v>89973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f t="shared" si="1"/>
        <v>89973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</row>
    <row r="53" spans="1:32" x14ac:dyDescent="0.3">
      <c r="A53" s="20" t="s">
        <v>49</v>
      </c>
      <c r="B53" s="21">
        <v>3350</v>
      </c>
      <c r="C53" s="20" t="s">
        <v>73</v>
      </c>
      <c r="D53" s="22">
        <v>368900</v>
      </c>
      <c r="E53" s="22">
        <v>450</v>
      </c>
      <c r="F53" s="22">
        <v>0</v>
      </c>
      <c r="G53" s="22">
        <v>28650</v>
      </c>
      <c r="H53" s="22">
        <v>0</v>
      </c>
      <c r="I53" s="22">
        <v>0</v>
      </c>
      <c r="J53" s="22">
        <v>0</v>
      </c>
      <c r="K53" s="22">
        <v>0</v>
      </c>
      <c r="L53" s="22">
        <f t="shared" si="0"/>
        <v>28650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f t="shared" si="1"/>
        <v>28650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</row>
    <row r="54" spans="1:32" x14ac:dyDescent="0.3">
      <c r="A54" s="20" t="s">
        <v>57</v>
      </c>
      <c r="B54" s="21">
        <v>3360</v>
      </c>
      <c r="C54" s="20" t="s">
        <v>47</v>
      </c>
      <c r="D54" s="22">
        <v>9352900</v>
      </c>
      <c r="E54" s="22">
        <v>2883585</v>
      </c>
      <c r="F54" s="22">
        <v>511840</v>
      </c>
      <c r="G54" s="22">
        <v>0</v>
      </c>
      <c r="H54" s="22">
        <v>0</v>
      </c>
      <c r="I54" s="22">
        <v>10863.1</v>
      </c>
      <c r="J54" s="22">
        <v>0</v>
      </c>
      <c r="K54" s="22">
        <v>169068.28</v>
      </c>
      <c r="L54" s="22">
        <f t="shared" si="0"/>
        <v>179931.38</v>
      </c>
      <c r="M54" s="22">
        <v>162865.16</v>
      </c>
      <c r="N54" s="22">
        <v>0</v>
      </c>
      <c r="O54" s="22">
        <v>22834.03</v>
      </c>
      <c r="P54" s="22">
        <v>2455.0300000000002</v>
      </c>
      <c r="Q54" s="22">
        <v>66309.929999999993</v>
      </c>
      <c r="R54" s="22">
        <v>0</v>
      </c>
      <c r="S54" s="22">
        <v>11758.14</v>
      </c>
      <c r="T54" s="22">
        <v>0</v>
      </c>
      <c r="U54" s="22">
        <v>1229</v>
      </c>
      <c r="V54" s="22">
        <v>0</v>
      </c>
      <c r="W54" s="22">
        <v>0</v>
      </c>
      <c r="X54" s="22">
        <v>21035</v>
      </c>
      <c r="Y54" s="22">
        <v>22016</v>
      </c>
      <c r="Z54" s="22">
        <f t="shared" si="1"/>
        <v>1002273.6700000002</v>
      </c>
      <c r="AA54" s="22">
        <v>565.70000000000005</v>
      </c>
      <c r="AB54" s="22">
        <v>0</v>
      </c>
      <c r="AC54" s="22">
        <v>10.91</v>
      </c>
      <c r="AD54" s="22">
        <v>0</v>
      </c>
      <c r="AE54" s="22">
        <v>0</v>
      </c>
      <c r="AF54" s="22">
        <v>0</v>
      </c>
    </row>
    <row r="55" spans="1:32" x14ac:dyDescent="0.3">
      <c r="A55" s="20" t="s">
        <v>100</v>
      </c>
      <c r="B55" s="21">
        <v>3412</v>
      </c>
      <c r="C55" s="20" t="s">
        <v>102</v>
      </c>
      <c r="D55" s="22">
        <v>1339000</v>
      </c>
      <c r="E55" s="22">
        <v>1108247</v>
      </c>
      <c r="F55" s="22">
        <v>0</v>
      </c>
      <c r="G55" s="22">
        <v>0</v>
      </c>
      <c r="H55" s="22">
        <v>0</v>
      </c>
      <c r="I55" s="22">
        <v>65095</v>
      </c>
      <c r="J55" s="22">
        <v>0</v>
      </c>
      <c r="K55" s="22">
        <v>0</v>
      </c>
      <c r="L55" s="22">
        <f t="shared" si="0"/>
        <v>65095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f t="shared" si="1"/>
        <v>65095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</row>
    <row r="56" spans="1:32" x14ac:dyDescent="0.3">
      <c r="A56" s="20" t="s">
        <v>81</v>
      </c>
      <c r="B56" s="21">
        <v>3455</v>
      </c>
      <c r="C56" s="20" t="s">
        <v>64</v>
      </c>
      <c r="D56" s="22">
        <v>2933000</v>
      </c>
      <c r="E56" s="22">
        <v>4695195</v>
      </c>
      <c r="F56" s="22">
        <v>89097</v>
      </c>
      <c r="G56" s="22">
        <v>138</v>
      </c>
      <c r="H56" s="22">
        <v>529</v>
      </c>
      <c r="I56" s="22">
        <v>0</v>
      </c>
      <c r="J56" s="22">
        <v>0</v>
      </c>
      <c r="K56" s="22">
        <v>1948</v>
      </c>
      <c r="L56" s="22">
        <f t="shared" si="0"/>
        <v>2615</v>
      </c>
      <c r="M56" s="22">
        <v>3888</v>
      </c>
      <c r="N56" s="22">
        <v>0</v>
      </c>
      <c r="O56" s="22">
        <v>0</v>
      </c>
      <c r="P56" s="22">
        <v>0</v>
      </c>
      <c r="Q56" s="22">
        <v>1375</v>
      </c>
      <c r="R56" s="22">
        <v>2794</v>
      </c>
      <c r="S56" s="22">
        <v>527</v>
      </c>
      <c r="T56" s="22">
        <v>0</v>
      </c>
      <c r="U56" s="22">
        <v>444</v>
      </c>
      <c r="V56" s="22">
        <v>0</v>
      </c>
      <c r="W56" s="22">
        <v>0</v>
      </c>
      <c r="X56" s="22">
        <v>0</v>
      </c>
      <c r="Y56" s="22">
        <v>0</v>
      </c>
      <c r="Z56" s="22">
        <f t="shared" si="1"/>
        <v>100740</v>
      </c>
      <c r="AA56" s="22">
        <v>0</v>
      </c>
      <c r="AB56" s="22">
        <v>0</v>
      </c>
      <c r="AC56" s="22">
        <v>0</v>
      </c>
      <c r="AD56" s="22">
        <v>249.35</v>
      </c>
      <c r="AE56" s="22">
        <v>0</v>
      </c>
      <c r="AF56" s="22">
        <v>0</v>
      </c>
    </row>
    <row r="57" spans="1:32" x14ac:dyDescent="0.3">
      <c r="A57" s="20" t="s">
        <v>77</v>
      </c>
      <c r="B57" s="21">
        <v>3458</v>
      </c>
      <c r="C57" s="20" t="s">
        <v>93</v>
      </c>
      <c r="D57" s="22">
        <v>525000</v>
      </c>
      <c r="E57" s="22">
        <v>196005</v>
      </c>
      <c r="F57" s="22">
        <v>0</v>
      </c>
      <c r="G57" s="22">
        <v>9802</v>
      </c>
      <c r="H57" s="22">
        <v>0</v>
      </c>
      <c r="I57" s="22">
        <v>0</v>
      </c>
      <c r="J57" s="22">
        <v>0</v>
      </c>
      <c r="K57" s="22">
        <v>0</v>
      </c>
      <c r="L57" s="22">
        <f t="shared" si="0"/>
        <v>9802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f t="shared" si="1"/>
        <v>9802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</row>
    <row r="58" spans="1:32" x14ac:dyDescent="0.3">
      <c r="A58" s="20" t="s">
        <v>24</v>
      </c>
      <c r="B58" s="21">
        <v>3474</v>
      </c>
      <c r="C58" s="20" t="s">
        <v>113</v>
      </c>
      <c r="D58" s="22">
        <v>4347900</v>
      </c>
      <c r="E58" s="22">
        <v>6386627</v>
      </c>
      <c r="F58" s="22">
        <v>88522</v>
      </c>
      <c r="G58" s="22">
        <v>0</v>
      </c>
      <c r="H58" s="22">
        <v>0</v>
      </c>
      <c r="I58" s="22">
        <v>58</v>
      </c>
      <c r="J58" s="22">
        <v>0</v>
      </c>
      <c r="K58" s="22">
        <v>1550</v>
      </c>
      <c r="L58" s="22">
        <f t="shared" si="0"/>
        <v>1608</v>
      </c>
      <c r="M58" s="22">
        <v>0</v>
      </c>
      <c r="N58" s="22">
        <v>28631</v>
      </c>
      <c r="O58" s="22">
        <v>0</v>
      </c>
      <c r="P58" s="22">
        <v>0</v>
      </c>
      <c r="Q58" s="22">
        <v>504</v>
      </c>
      <c r="R58" s="22">
        <v>0</v>
      </c>
      <c r="S58" s="22">
        <v>6813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f t="shared" si="1"/>
        <v>126078</v>
      </c>
      <c r="AA58" s="22">
        <v>0</v>
      </c>
      <c r="AB58" s="22">
        <v>0</v>
      </c>
      <c r="AC58" s="22">
        <v>0</v>
      </c>
      <c r="AD58" s="22">
        <v>20784</v>
      </c>
      <c r="AE58" s="22">
        <v>0</v>
      </c>
      <c r="AF58" s="22">
        <v>0</v>
      </c>
    </row>
    <row r="59" spans="1:32" x14ac:dyDescent="0.3">
      <c r="A59" s="20" t="s">
        <v>96</v>
      </c>
      <c r="B59" s="21">
        <v>3660</v>
      </c>
      <c r="C59" s="20" t="s">
        <v>89</v>
      </c>
      <c r="D59" s="22">
        <v>997500</v>
      </c>
      <c r="E59" s="22">
        <v>263820</v>
      </c>
      <c r="F59" s="22">
        <v>33542</v>
      </c>
      <c r="G59" s="22">
        <v>0</v>
      </c>
      <c r="H59" s="22">
        <v>0</v>
      </c>
      <c r="I59" s="22">
        <v>0</v>
      </c>
      <c r="J59" s="22">
        <v>0</v>
      </c>
      <c r="K59" s="22">
        <v>150</v>
      </c>
      <c r="L59" s="22">
        <f t="shared" si="0"/>
        <v>150</v>
      </c>
      <c r="M59" s="22">
        <v>1429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f t="shared" si="1"/>
        <v>35121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</row>
    <row r="60" spans="1:32" x14ac:dyDescent="0.3">
      <c r="A60" s="20" t="s">
        <v>70</v>
      </c>
      <c r="B60" s="21">
        <v>3765</v>
      </c>
      <c r="C60" s="20" t="s">
        <v>130</v>
      </c>
      <c r="D60" s="22">
        <v>487000</v>
      </c>
      <c r="E60" s="22">
        <v>8342513</v>
      </c>
      <c r="F60" s="22">
        <v>115180</v>
      </c>
      <c r="G60" s="22">
        <v>0</v>
      </c>
      <c r="H60" s="22">
        <v>0</v>
      </c>
      <c r="I60" s="22">
        <v>91</v>
      </c>
      <c r="J60" s="22">
        <v>10263.89</v>
      </c>
      <c r="K60" s="22">
        <v>10794.17</v>
      </c>
      <c r="L60" s="22">
        <f t="shared" si="0"/>
        <v>21149.059999999998</v>
      </c>
      <c r="M60" s="22">
        <v>822.51</v>
      </c>
      <c r="N60" s="22">
        <v>0</v>
      </c>
      <c r="O60" s="22">
        <v>731.26</v>
      </c>
      <c r="P60" s="22">
        <v>0</v>
      </c>
      <c r="Q60" s="22">
        <v>919.85</v>
      </c>
      <c r="R60" s="22">
        <v>1415.07</v>
      </c>
      <c r="S60" s="22">
        <v>10781.31</v>
      </c>
      <c r="T60" s="22">
        <v>0</v>
      </c>
      <c r="U60" s="22">
        <v>181.67</v>
      </c>
      <c r="V60" s="22">
        <v>0</v>
      </c>
      <c r="W60" s="22">
        <v>0</v>
      </c>
      <c r="X60" s="22">
        <v>0</v>
      </c>
      <c r="Y60" s="22">
        <v>0</v>
      </c>
      <c r="Z60" s="22">
        <f t="shared" si="1"/>
        <v>151180.72999999998</v>
      </c>
      <c r="AA60" s="22">
        <v>11392.46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</row>
    <row r="61" spans="1:32" x14ac:dyDescent="0.3">
      <c r="A61" s="20" t="s">
        <v>101</v>
      </c>
      <c r="B61" s="21">
        <v>3939</v>
      </c>
      <c r="C61" s="20" t="s">
        <v>41</v>
      </c>
      <c r="D61" s="22">
        <v>4765000</v>
      </c>
      <c r="E61" s="22">
        <v>1835648</v>
      </c>
      <c r="F61" s="22">
        <v>92322</v>
      </c>
      <c r="G61" s="22">
        <v>0</v>
      </c>
      <c r="H61" s="22">
        <v>0</v>
      </c>
      <c r="I61" s="22">
        <v>0</v>
      </c>
      <c r="J61" s="22">
        <v>747</v>
      </c>
      <c r="K61" s="22">
        <v>2624</v>
      </c>
      <c r="L61" s="22">
        <f t="shared" si="0"/>
        <v>3371</v>
      </c>
      <c r="M61" s="22">
        <v>0</v>
      </c>
      <c r="N61" s="22">
        <v>0</v>
      </c>
      <c r="O61" s="22">
        <v>3467</v>
      </c>
      <c r="P61" s="22">
        <v>33365</v>
      </c>
      <c r="Q61" s="22">
        <v>0</v>
      </c>
      <c r="R61" s="22">
        <v>0</v>
      </c>
      <c r="S61" s="22">
        <v>12896</v>
      </c>
      <c r="T61" s="22">
        <v>0</v>
      </c>
      <c r="U61" s="22">
        <v>0</v>
      </c>
      <c r="V61" s="22">
        <v>0</v>
      </c>
      <c r="W61" s="22">
        <v>0</v>
      </c>
      <c r="X61" s="22">
        <v>5710</v>
      </c>
      <c r="Y61" s="22">
        <v>0</v>
      </c>
      <c r="Z61" s="22">
        <f t="shared" si="1"/>
        <v>151131</v>
      </c>
      <c r="AA61" s="22">
        <v>33365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</row>
    <row r="62" spans="1:32" x14ac:dyDescent="0.3">
      <c r="A62" s="20" t="s">
        <v>95</v>
      </c>
      <c r="B62" s="21">
        <v>4126</v>
      </c>
      <c r="C62" s="20" t="s">
        <v>114</v>
      </c>
      <c r="D62" s="22">
        <v>3011000</v>
      </c>
      <c r="E62" s="22">
        <v>2172737</v>
      </c>
      <c r="F62" s="22">
        <v>0</v>
      </c>
      <c r="G62" s="22">
        <v>58353</v>
      </c>
      <c r="H62" s="22">
        <v>0</v>
      </c>
      <c r="I62" s="22">
        <v>0</v>
      </c>
      <c r="J62" s="22">
        <v>0</v>
      </c>
      <c r="K62" s="22">
        <v>0</v>
      </c>
      <c r="L62" s="22">
        <f t="shared" si="0"/>
        <v>58353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f t="shared" si="1"/>
        <v>58353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</row>
    <row r="63" spans="1:32" x14ac:dyDescent="0.3">
      <c r="A63" s="20" t="s">
        <v>16</v>
      </c>
      <c r="B63" s="21">
        <v>4228</v>
      </c>
      <c r="C63" s="20" t="s">
        <v>73</v>
      </c>
      <c r="D63" s="20"/>
      <c r="E63" s="22">
        <v>2604450</v>
      </c>
      <c r="F63" s="22">
        <v>151718</v>
      </c>
      <c r="G63" s="22">
        <v>1561</v>
      </c>
      <c r="H63" s="22">
        <v>3727</v>
      </c>
      <c r="I63" s="22">
        <v>0</v>
      </c>
      <c r="J63" s="22">
        <v>0</v>
      </c>
      <c r="K63" s="22">
        <v>10740</v>
      </c>
      <c r="L63" s="22">
        <f t="shared" si="0"/>
        <v>16028</v>
      </c>
      <c r="M63" s="22">
        <v>0</v>
      </c>
      <c r="N63" s="22">
        <v>0</v>
      </c>
      <c r="O63" s="22">
        <v>6571</v>
      </c>
      <c r="P63" s="22">
        <v>0</v>
      </c>
      <c r="Q63" s="22">
        <v>0</v>
      </c>
      <c r="R63" s="22">
        <v>0</v>
      </c>
      <c r="S63" s="22">
        <v>8718</v>
      </c>
      <c r="T63" s="22">
        <v>0</v>
      </c>
      <c r="U63" s="22">
        <v>34</v>
      </c>
      <c r="V63" s="22">
        <v>0</v>
      </c>
      <c r="W63" s="22">
        <v>0</v>
      </c>
      <c r="X63" s="22">
        <v>0</v>
      </c>
      <c r="Y63" s="22">
        <v>0</v>
      </c>
      <c r="Z63" s="22">
        <f t="shared" si="1"/>
        <v>183069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</row>
    <row r="64" spans="1:32" x14ac:dyDescent="0.3">
      <c r="A64" s="20" t="s">
        <v>46</v>
      </c>
      <c r="B64" s="21">
        <v>4292</v>
      </c>
      <c r="C64" s="20" t="s">
        <v>3</v>
      </c>
      <c r="D64" s="22">
        <v>10300000</v>
      </c>
      <c r="E64" s="22">
        <v>8501369</v>
      </c>
      <c r="F64" s="22">
        <v>113202</v>
      </c>
      <c r="G64" s="22">
        <v>22332</v>
      </c>
      <c r="H64" s="22">
        <v>0</v>
      </c>
      <c r="I64" s="22">
        <v>22569</v>
      </c>
      <c r="J64" s="22">
        <v>195</v>
      </c>
      <c r="K64" s="22">
        <v>59192</v>
      </c>
      <c r="L64" s="22">
        <f t="shared" si="0"/>
        <v>104288</v>
      </c>
      <c r="M64" s="22">
        <v>0</v>
      </c>
      <c r="N64" s="22">
        <v>0</v>
      </c>
      <c r="O64" s="22">
        <v>46911</v>
      </c>
      <c r="P64" s="22">
        <v>0</v>
      </c>
      <c r="Q64" s="22">
        <v>10394</v>
      </c>
      <c r="R64" s="22">
        <v>7040</v>
      </c>
      <c r="S64" s="22">
        <v>6206</v>
      </c>
      <c r="T64" s="22">
        <v>43666</v>
      </c>
      <c r="U64" s="22">
        <v>1267</v>
      </c>
      <c r="V64" s="22">
        <v>0</v>
      </c>
      <c r="W64" s="22">
        <v>0</v>
      </c>
      <c r="X64" s="22">
        <v>745</v>
      </c>
      <c r="Y64" s="22">
        <v>0</v>
      </c>
      <c r="Z64" s="22">
        <f t="shared" si="1"/>
        <v>333719</v>
      </c>
      <c r="AA64" s="22">
        <v>0</v>
      </c>
      <c r="AB64" s="22">
        <v>0</v>
      </c>
      <c r="AC64" s="22">
        <v>0</v>
      </c>
      <c r="AD64" s="22">
        <v>0</v>
      </c>
      <c r="AE64" s="22">
        <v>2622.61</v>
      </c>
      <c r="AF64" s="22">
        <v>0</v>
      </c>
    </row>
    <row r="65" spans="1:46" x14ac:dyDescent="0.3">
      <c r="A65" s="27" t="s">
        <v>98</v>
      </c>
      <c r="B65" s="21">
        <v>4628</v>
      </c>
      <c r="C65" s="27" t="s">
        <v>117</v>
      </c>
      <c r="D65" s="28">
        <v>112000</v>
      </c>
      <c r="E65" s="29">
        <v>80529</v>
      </c>
      <c r="F65" s="28">
        <v>0</v>
      </c>
      <c r="G65" s="22">
        <v>169</v>
      </c>
      <c r="H65" s="22">
        <v>29899</v>
      </c>
      <c r="I65" s="22">
        <v>0</v>
      </c>
      <c r="J65" s="22">
        <v>0</v>
      </c>
      <c r="K65" s="22">
        <v>0</v>
      </c>
      <c r="L65" s="22">
        <f t="shared" si="0"/>
        <v>30068</v>
      </c>
      <c r="M65" s="22">
        <v>0</v>
      </c>
      <c r="N65" s="22">
        <v>0</v>
      </c>
      <c r="O65" s="22">
        <v>5623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2">
        <f t="shared" si="1"/>
        <v>35691</v>
      </c>
      <c r="AA65" s="26"/>
      <c r="AB65" s="26"/>
      <c r="AC65" s="26"/>
      <c r="AD65" s="26"/>
      <c r="AE65" s="26"/>
      <c r="AF65" s="26"/>
    </row>
    <row r="66" spans="1:46" x14ac:dyDescent="0.3">
      <c r="A66" s="16"/>
      <c r="B66" s="17"/>
      <c r="C66" s="16"/>
      <c r="D66" s="18"/>
      <c r="E66" s="18"/>
      <c r="F66" s="19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 ht="14.5" thickBot="1" x14ac:dyDescent="0.35">
      <c r="A67" s="4" t="s">
        <v>134</v>
      </c>
      <c r="B67" s="5">
        <v>64</v>
      </c>
      <c r="C67" s="5"/>
      <c r="D67" s="5"/>
      <c r="E67" s="5">
        <f t="shared" ref="E67:AF67" si="2">SUM(E2:E65)</f>
        <v>137415547</v>
      </c>
      <c r="F67" s="5">
        <f t="shared" si="2"/>
        <v>3991388.5300000003</v>
      </c>
      <c r="G67" s="5">
        <f t="shared" si="2"/>
        <v>512186.66</v>
      </c>
      <c r="H67" s="5">
        <f t="shared" si="2"/>
        <v>414740.44000000006</v>
      </c>
      <c r="I67" s="5">
        <f t="shared" si="2"/>
        <v>218622.81</v>
      </c>
      <c r="J67" s="5">
        <f t="shared" si="2"/>
        <v>29723.11</v>
      </c>
      <c r="K67" s="5">
        <f t="shared" si="2"/>
        <v>656384.64</v>
      </c>
      <c r="L67" s="5">
        <f t="shared" si="2"/>
        <v>1831657.6600000001</v>
      </c>
      <c r="M67" s="5">
        <f t="shared" si="2"/>
        <v>527016.70000000007</v>
      </c>
      <c r="N67" s="5">
        <f t="shared" si="2"/>
        <v>39685.800000000003</v>
      </c>
      <c r="O67" s="5">
        <f t="shared" si="2"/>
        <v>583594.49</v>
      </c>
      <c r="P67" s="5">
        <f t="shared" si="2"/>
        <v>173482.21</v>
      </c>
      <c r="Q67" s="5">
        <f t="shared" si="2"/>
        <v>178219.73</v>
      </c>
      <c r="R67" s="5">
        <f t="shared" si="2"/>
        <v>75303.090000000011</v>
      </c>
      <c r="S67" s="5">
        <f t="shared" si="2"/>
        <v>337369.39</v>
      </c>
      <c r="T67" s="5">
        <f t="shared" si="2"/>
        <v>336724.44</v>
      </c>
      <c r="U67" s="5">
        <f t="shared" si="2"/>
        <v>20142.739999999998</v>
      </c>
      <c r="V67" s="5">
        <f t="shared" si="2"/>
        <v>0</v>
      </c>
      <c r="W67" s="5">
        <f t="shared" si="2"/>
        <v>0</v>
      </c>
      <c r="X67" s="5">
        <f t="shared" si="2"/>
        <v>56253.96</v>
      </c>
      <c r="Y67" s="5">
        <f t="shared" si="2"/>
        <v>69123.92</v>
      </c>
      <c r="Z67" s="5">
        <f t="shared" si="2"/>
        <v>8219962.6600000001</v>
      </c>
      <c r="AA67" s="5">
        <f t="shared" si="2"/>
        <v>65295.44</v>
      </c>
      <c r="AB67" s="5">
        <f t="shared" si="2"/>
        <v>0</v>
      </c>
      <c r="AC67" s="5">
        <f t="shared" si="2"/>
        <v>12969.739999999998</v>
      </c>
      <c r="AD67" s="5">
        <f t="shared" si="2"/>
        <v>243848.13000000003</v>
      </c>
      <c r="AE67" s="5">
        <f t="shared" si="2"/>
        <v>6290.4400000000005</v>
      </c>
      <c r="AF67" s="5">
        <f t="shared" si="2"/>
        <v>9.89</v>
      </c>
    </row>
    <row r="68" spans="1:46" ht="50.4" customHeight="1" x14ac:dyDescent="0.3">
      <c r="A68" s="2"/>
      <c r="B68" s="2"/>
      <c r="C68" s="2"/>
      <c r="D68" s="2"/>
      <c r="E68" s="2"/>
      <c r="F68" s="2" t="s">
        <v>90</v>
      </c>
      <c r="G68" s="2" t="s">
        <v>13</v>
      </c>
      <c r="H68" s="2" t="s">
        <v>87</v>
      </c>
      <c r="I68" s="2" t="s">
        <v>72</v>
      </c>
      <c r="J68" s="2" t="s">
        <v>26</v>
      </c>
      <c r="K68" s="2" t="s">
        <v>104</v>
      </c>
      <c r="L68" s="2" t="s">
        <v>132</v>
      </c>
      <c r="M68" s="2" t="s">
        <v>45</v>
      </c>
      <c r="N68" s="2" t="s">
        <v>59</v>
      </c>
      <c r="O68" s="2" t="s">
        <v>10</v>
      </c>
      <c r="P68" s="2" t="s">
        <v>129</v>
      </c>
      <c r="Q68" s="2" t="s">
        <v>43</v>
      </c>
      <c r="R68" s="2" t="s">
        <v>54</v>
      </c>
      <c r="S68" s="2" t="s">
        <v>111</v>
      </c>
      <c r="T68" s="2" t="s">
        <v>1</v>
      </c>
      <c r="U68" s="2" t="s">
        <v>68</v>
      </c>
      <c r="V68" s="2" t="s">
        <v>20</v>
      </c>
      <c r="W68" s="2" t="s">
        <v>76</v>
      </c>
      <c r="X68" s="2" t="s">
        <v>92</v>
      </c>
      <c r="Y68" s="2" t="s">
        <v>37</v>
      </c>
      <c r="Z68" s="2" t="s">
        <v>133</v>
      </c>
      <c r="AA68" s="2" t="s">
        <v>128</v>
      </c>
      <c r="AB68" s="2" t="s">
        <v>107</v>
      </c>
      <c r="AC68" s="2" t="s">
        <v>33</v>
      </c>
      <c r="AD68" s="2" t="s">
        <v>110</v>
      </c>
      <c r="AE68" s="2" t="s">
        <v>52</v>
      </c>
      <c r="AF68" s="2" t="s">
        <v>106</v>
      </c>
      <c r="AG68" s="2"/>
      <c r="AH68" s="2"/>
    </row>
    <row r="70" spans="1:46" x14ac:dyDescent="0.3">
      <c r="A70" s="1"/>
    </row>
    <row r="71" spans="1:46" ht="16" thickBot="1" x14ac:dyDescent="0.4">
      <c r="A71" s="11" t="s">
        <v>135</v>
      </c>
      <c r="B71" s="13"/>
    </row>
    <row r="72" spans="1:46" x14ac:dyDescent="0.3">
      <c r="A72" s="6" t="s">
        <v>136</v>
      </c>
      <c r="B72" s="30" t="s">
        <v>141</v>
      </c>
      <c r="C72" s="30"/>
      <c r="D72" s="30"/>
      <c r="E72" s="30"/>
      <c r="F72" s="30"/>
      <c r="G72" s="30"/>
      <c r="H72" s="31"/>
    </row>
    <row r="73" spans="1:46" x14ac:dyDescent="0.3">
      <c r="A73" s="7" t="s">
        <v>138</v>
      </c>
      <c r="B73" s="32" t="s">
        <v>143</v>
      </c>
      <c r="C73" s="32"/>
      <c r="D73" s="32"/>
      <c r="E73" s="32"/>
      <c r="F73" s="32"/>
      <c r="G73" s="32"/>
      <c r="H73" s="33"/>
    </row>
    <row r="74" spans="1:46" x14ac:dyDescent="0.3">
      <c r="A74" s="7" t="s">
        <v>140</v>
      </c>
      <c r="B74" s="32" t="s">
        <v>145</v>
      </c>
      <c r="C74" s="32"/>
      <c r="D74" s="32"/>
      <c r="E74" s="32"/>
      <c r="F74" s="32"/>
      <c r="G74" s="32"/>
      <c r="H74" s="33"/>
    </row>
    <row r="75" spans="1:46" x14ac:dyDescent="0.3">
      <c r="A75" s="7" t="s">
        <v>142</v>
      </c>
      <c r="B75" s="32" t="s">
        <v>147</v>
      </c>
      <c r="C75" s="32"/>
      <c r="D75" s="32"/>
      <c r="E75" s="32"/>
      <c r="F75" s="32"/>
      <c r="G75" s="32"/>
      <c r="H75" s="33"/>
    </row>
    <row r="76" spans="1:46" x14ac:dyDescent="0.3">
      <c r="A76" s="7" t="s">
        <v>144</v>
      </c>
      <c r="B76" s="32" t="s">
        <v>149</v>
      </c>
      <c r="C76" s="32"/>
      <c r="D76" s="32"/>
      <c r="E76" s="32"/>
      <c r="F76" s="32"/>
      <c r="G76" s="32"/>
      <c r="H76" s="33"/>
    </row>
    <row r="77" spans="1:46" x14ac:dyDescent="0.3">
      <c r="A77" s="7" t="s">
        <v>146</v>
      </c>
      <c r="B77" s="32" t="s">
        <v>151</v>
      </c>
      <c r="C77" s="32"/>
      <c r="D77" s="32"/>
      <c r="E77" s="32"/>
      <c r="F77" s="32"/>
      <c r="G77" s="32"/>
      <c r="H77" s="33"/>
    </row>
    <row r="78" spans="1:46" x14ac:dyDescent="0.3">
      <c r="A78" s="7" t="s">
        <v>148</v>
      </c>
      <c r="B78" s="32" t="s">
        <v>152</v>
      </c>
      <c r="C78" s="32"/>
      <c r="D78" s="32"/>
      <c r="E78" s="32"/>
      <c r="F78" s="32"/>
      <c r="G78" s="32"/>
      <c r="H78" s="33"/>
    </row>
    <row r="79" spans="1:46" x14ac:dyDescent="0.3">
      <c r="A79" s="7" t="s">
        <v>150</v>
      </c>
      <c r="B79" s="32" t="s">
        <v>153</v>
      </c>
      <c r="C79" s="32"/>
      <c r="D79" s="32"/>
      <c r="E79" s="32"/>
      <c r="F79" s="32"/>
      <c r="G79" s="32"/>
      <c r="H79" s="33"/>
    </row>
    <row r="80" spans="1:46" x14ac:dyDescent="0.3">
      <c r="A80" s="7" t="s">
        <v>137</v>
      </c>
      <c r="B80" s="32" t="s">
        <v>154</v>
      </c>
      <c r="C80" s="32"/>
      <c r="D80" s="32"/>
      <c r="E80" s="32"/>
      <c r="F80" s="32"/>
      <c r="G80" s="32"/>
      <c r="H80" s="33"/>
    </row>
    <row r="81" spans="1:8" ht="14.5" thickBot="1" x14ac:dyDescent="0.35">
      <c r="A81" s="8" t="s">
        <v>139</v>
      </c>
      <c r="B81" s="14"/>
      <c r="C81" s="9"/>
      <c r="D81" s="9"/>
      <c r="E81" s="9"/>
      <c r="F81" s="9"/>
      <c r="G81" s="9"/>
      <c r="H81" s="10"/>
    </row>
  </sheetData>
  <mergeCells count="9">
    <mergeCell ref="B78:H78"/>
    <mergeCell ref="B79:H79"/>
    <mergeCell ref="B80:H80"/>
    <mergeCell ref="B77:H77"/>
    <mergeCell ref="B72:H72"/>
    <mergeCell ref="B73:H73"/>
    <mergeCell ref="B74:H74"/>
    <mergeCell ref="B75:H75"/>
    <mergeCell ref="B76:H76"/>
  </mergeCells>
  <pageMargins left="0.75" right="0.75" top="1" bottom="1" header="0.5" footer="0.5"/>
  <pageSetup paperSize="17" scale="57" orientation="landscape" r:id="rId1"/>
  <headerFooter alignWithMargins="0">
    <oddHeader>&amp;C2015 Municipal and Industrial Waste Landfill Tonnage</oddHeader>
    <oddFooter>&amp;RRevised August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Wisconsin Landfill Tonnage Report</dc:title>
  <dc:subject>Report of tonnages received by Wisconsin landfills</dc:subject>
  <dc:creator>Wisconsin DNR</dc:creator>
  <cp:keywords>landfill, tonnage, report, fee, 2015</cp:keywords>
  <cp:lastModifiedBy>Murray, Sarah C</cp:lastModifiedBy>
  <cp:lastPrinted>2016-08-29T17:26:11Z</cp:lastPrinted>
  <dcterms:created xsi:type="dcterms:W3CDTF">2016-03-31T20:57:32Z</dcterms:created>
  <dcterms:modified xsi:type="dcterms:W3CDTF">2016-09-06T20:31:41Z</dcterms:modified>
</cp:coreProperties>
</file>