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ab Cert\Resources &amp; Training\Resources\Bench Sheets\"/>
    </mc:Choice>
  </mc:AlternateContent>
  <xr:revisionPtr revIDLastSave="0" documentId="13_ncr:1_{1423579C-4144-4EED-BF8E-DE64C5BC16B5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Benchsheet" sheetId="1" r:id="rId1"/>
    <sheet name="Rev Record" sheetId="4" state="hidden" r:id="rId2"/>
  </sheets>
  <definedNames>
    <definedName name="_xlnm.Print_Area" localSheetId="0">Benchsheet!$A$1:$L$33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G8" i="1"/>
  <c r="C7" i="1"/>
  <c r="G7" i="1"/>
  <c r="I21" i="1"/>
  <c r="K21" i="1" s="1"/>
  <c r="I31" i="1" l="1"/>
  <c r="I25" i="1"/>
  <c r="I26" i="1"/>
  <c r="I27" i="1"/>
  <c r="I28" i="1"/>
  <c r="I29" i="1"/>
  <c r="I30" i="1"/>
  <c r="I24" i="1"/>
  <c r="I22" i="1"/>
  <c r="I19" i="1"/>
  <c r="I17" i="1"/>
  <c r="K17" i="1" l="1"/>
  <c r="L17" i="1" s="1"/>
  <c r="K19" i="1"/>
  <c r="L19" i="1" s="1"/>
  <c r="L20" i="1" s="1"/>
  <c r="K25" i="1" l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24" i="1"/>
  <c r="L24" i="1" s="1"/>
  <c r="K22" i="1" l="1"/>
  <c r="L21" i="1"/>
  <c r="L22" i="1" l="1"/>
  <c r="L23" i="1" s="1"/>
</calcChain>
</file>

<file path=xl/sharedStrings.xml><?xml version="1.0" encoding="utf-8"?>
<sst xmlns="http://schemas.openxmlformats.org/spreadsheetml/2006/main" count="71" uniqueCount="64">
  <si>
    <t>Code or Lot #</t>
  </si>
  <si>
    <t>Item</t>
  </si>
  <si>
    <t>Hexane</t>
  </si>
  <si>
    <t>Methanol</t>
  </si>
  <si>
    <t xml:space="preserve">Sample ID # or Location </t>
  </si>
  <si>
    <t>Sample Date</t>
  </si>
  <si>
    <t>Pan #</t>
  </si>
  <si>
    <t>Sample Volume (mL)</t>
  </si>
  <si>
    <t>HEM (mg/L)</t>
  </si>
  <si>
    <t>pH &lt;2 Verified</t>
  </si>
  <si>
    <t>Blank</t>
  </si>
  <si>
    <t>MS</t>
  </si>
  <si>
    <t>78-114% Recovery</t>
  </si>
  <si>
    <t>Method Blank</t>
  </si>
  <si>
    <t>MSD or Dup</t>
  </si>
  <si>
    <t>18% RPD</t>
  </si>
  <si>
    <t>mg/L</t>
  </si>
  <si>
    <t>QC Item</t>
  </si>
  <si>
    <t>Limits</t>
  </si>
  <si>
    <t>Max weight</t>
  </si>
  <si>
    <t>1000 mg</t>
  </si>
  <si>
    <t>Reweigh</t>
  </si>
  <si>
    <t>QC Assessment</t>
  </si>
  <si>
    <t>Analyst:</t>
  </si>
  <si>
    <t>Matrix Spike of:</t>
  </si>
  <si>
    <t>Balance Calibration Check (Before)</t>
  </si>
  <si>
    <t>Balance Calibration Check (After)</t>
  </si>
  <si>
    <t>SPE Disks</t>
  </si>
  <si>
    <t>Pan Tare Wt. (g)</t>
  </si>
  <si>
    <t>Gross Pan Wt. (g)</t>
  </si>
  <si>
    <t>Net Wt. of HEM (g)</t>
  </si>
  <si>
    <t>Stearic Acid-Hexadecane (OPR)</t>
  </si>
  <si>
    <t>Matrix Spike (MS) Solution</t>
  </si>
  <si>
    <r>
      <t>HCl or 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SO</t>
    </r>
    <r>
      <rPr>
        <vertAlign val="subscript"/>
        <sz val="11"/>
        <color theme="1"/>
        <rFont val="Calibri"/>
        <family val="2"/>
        <scheme val="minor"/>
      </rPr>
      <t>4</t>
    </r>
  </si>
  <si>
    <t>OPR</t>
  </si>
  <si>
    <t>Conc'n (mg/L)</t>
  </si>
  <si>
    <t>Revision Record</t>
  </si>
  <si>
    <t>Date</t>
  </si>
  <si>
    <t>Initials</t>
  </si>
  <si>
    <t>Changes</t>
  </si>
  <si>
    <t>ARF</t>
  </si>
  <si>
    <t>Analysis Date:</t>
  </si>
  <si>
    <t>0.0020 g  (±0.0002 g)</t>
  </si>
  <si>
    <t>Laboratory:</t>
  </si>
  <si>
    <t>Method:</t>
  </si>
  <si>
    <t>EPA 1664 B, February 2010</t>
  </si>
  <si>
    <t>Permit Limit:</t>
  </si>
  <si>
    <t>&lt;4% or 0.5 mg whichever is less</t>
  </si>
  <si>
    <t>NA</t>
  </si>
  <si>
    <t>Instrument method:</t>
  </si>
  <si>
    <t>1.0000 g (± 0.005 g)</t>
  </si>
  <si>
    <t>LOD (mg/L)</t>
  </si>
  <si>
    <t>LOD calc'n Date</t>
  </si>
  <si>
    <t>If needed, Gross pan Wt. Re-weigh (g)</t>
  </si>
  <si>
    <t>IPR</t>
  </si>
  <si>
    <t>11% (s), 83-101% (X)</t>
  </si>
  <si>
    <t>Gross Pan Wt. Re-weigh (g)</t>
  </si>
  <si>
    <r>
      <t xml:space="preserve">Re-weigh cells will turn </t>
    </r>
    <r>
      <rPr>
        <b/>
        <sz val="11"/>
        <color rgb="FFFF0000"/>
        <rFont val="Calibri"/>
        <family val="2"/>
        <scheme val="minor"/>
      </rPr>
      <t>red</t>
    </r>
    <r>
      <rPr>
        <sz val="11"/>
        <rFont val="Calibri"/>
        <family val="2"/>
        <scheme val="minor"/>
      </rPr>
      <t xml:space="preserve"> if re-weigh is &gt;4% or 0.5 mg; desiccate again and weigh again.</t>
    </r>
  </si>
  <si>
    <t xml:space="preserve">Comments: </t>
  </si>
  <si>
    <r>
      <t xml:space="preserve">The LOD calculation date will turn </t>
    </r>
    <r>
      <rPr>
        <b/>
        <sz val="11"/>
        <color rgb="FFFF0000"/>
        <rFont val="Calibri"/>
        <family val="2"/>
        <scheme val="minor"/>
      </rPr>
      <t>red</t>
    </r>
    <r>
      <rPr>
        <sz val="11"/>
        <color theme="1"/>
        <rFont val="Calibri"/>
        <family val="2"/>
        <scheme val="minor"/>
      </rPr>
      <t xml:space="preserve"> as a warning if it is more than one year past the analysis date. Make sure LODs are calculated every 13 months.</t>
    </r>
  </si>
  <si>
    <r>
      <rPr>
        <sz val="11"/>
        <color theme="1"/>
        <rFont val="Calibri"/>
        <family val="2"/>
      </rPr>
      <t>≤</t>
    </r>
    <r>
      <rPr>
        <sz val="11"/>
        <color theme="1"/>
        <rFont val="Calibri"/>
        <family val="2"/>
        <scheme val="minor"/>
      </rPr>
      <t xml:space="preserve"> ML of 5 mg/L</t>
    </r>
  </si>
  <si>
    <r>
      <t xml:space="preserve">Net Wt. of HEM cells will turn </t>
    </r>
    <r>
      <rPr>
        <b/>
        <sz val="11"/>
        <color rgb="FFFF0000"/>
        <rFont val="Calibri"/>
        <family val="2"/>
        <scheme val="minor"/>
      </rPr>
      <t>red</t>
    </r>
    <r>
      <rPr>
        <sz val="11"/>
        <color theme="1"/>
        <rFont val="Calibri"/>
        <family val="2"/>
        <scheme val="minor"/>
      </rPr>
      <t xml:space="preserve"> max weight is over 1.000 g.</t>
    </r>
  </si>
  <si>
    <t>Added tab for revision record.  Added LOD calculation date.  Added IPR limits. Added a column for another re-weigh.  Changed equations to allow rounding.  Editorial revisions.</t>
  </si>
  <si>
    <r>
      <t xml:space="preserve">Oil and Grease, HEM-SPE Bench Sheet  </t>
    </r>
    <r>
      <rPr>
        <sz val="10"/>
        <color theme="1"/>
        <rFont val="Calibri"/>
        <family val="2"/>
        <scheme val="minor"/>
      </rPr>
      <t>[version 6/30/23]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</si>
</sst>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m/d/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BFFC7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Alignment="1"/>
    <xf numFmtId="0" fontId="3" fillId="0" borderId="0" xfId="0" applyFont="1" applyAlignment="1"/>
    <xf numFmtId="0" fontId="0" fillId="0" borderId="0" xfId="0" applyFill="1" applyBorder="1" applyAlignment="1"/>
    <xf numFmtId="0" fontId="0" fillId="0" borderId="0" xfId="0" applyBorder="1" applyAlignment="1"/>
    <xf numFmtId="10" fontId="0" fillId="0" borderId="0" xfId="0" applyNumberFormat="1"/>
    <xf numFmtId="0" fontId="0" fillId="2" borderId="1" xfId="0" applyFill="1" applyBorder="1"/>
    <xf numFmtId="0" fontId="1" fillId="0" borderId="0" xfId="0" applyFont="1" applyFill="1" applyBorder="1"/>
    <xf numFmtId="0" fontId="1" fillId="3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0" fillId="4" borderId="6" xfId="0" applyFill="1" applyBorder="1" applyAlignment="1" applyProtection="1">
      <alignment horizontal="center"/>
      <protection locked="0"/>
    </xf>
    <xf numFmtId="0" fontId="0" fillId="5" borderId="1" xfId="0" applyFill="1" applyBorder="1" applyAlignment="1">
      <alignment horizontal="center"/>
    </xf>
    <xf numFmtId="165" fontId="0" fillId="4" borderId="1" xfId="0" applyNumberFormat="1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164" fontId="1" fillId="6" borderId="1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/>
    </xf>
    <xf numFmtId="0" fontId="0" fillId="7" borderId="1" xfId="0" applyFill="1" applyBorder="1" applyAlignment="1">
      <alignment horizontal="center" vertical="center"/>
    </xf>
    <xf numFmtId="165" fontId="0" fillId="4" borderId="1" xfId="0" applyNumberFormat="1" applyFill="1" applyBorder="1" applyAlignment="1" applyProtection="1">
      <alignment horizontal="center" vertical="center"/>
      <protection locked="0"/>
    </xf>
    <xf numFmtId="165" fontId="0" fillId="4" borderId="6" xfId="0" applyNumberFormat="1" applyFill="1" applyBorder="1" applyAlignment="1" applyProtection="1">
      <alignment horizontal="center" vertical="center"/>
      <protection locked="0"/>
    </xf>
    <xf numFmtId="165" fontId="0" fillId="5" borderId="1" xfId="0" applyNumberFormat="1" applyFill="1" applyBorder="1" applyAlignment="1">
      <alignment horizontal="center" vertical="center"/>
    </xf>
    <xf numFmtId="0" fontId="5" fillId="9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0" fillId="4" borderId="16" xfId="0" applyFill="1" applyBorder="1" applyAlignment="1" applyProtection="1">
      <alignment horizontal="center"/>
      <protection locked="0"/>
    </xf>
    <xf numFmtId="14" fontId="0" fillId="4" borderId="3" xfId="0" applyNumberFormat="1" applyFill="1" applyBorder="1" applyAlignment="1" applyProtection="1">
      <alignment horizontal="center"/>
      <protection locked="0"/>
    </xf>
    <xf numFmtId="0" fontId="0" fillId="4" borderId="31" xfId="0" applyFill="1" applyBorder="1" applyProtection="1">
      <protection locked="0"/>
    </xf>
    <xf numFmtId="0" fontId="0" fillId="5" borderId="35" xfId="0" applyFill="1" applyBorder="1" applyAlignment="1">
      <alignment vertical="center" wrapText="1"/>
    </xf>
    <xf numFmtId="0" fontId="0" fillId="4" borderId="38" xfId="0" applyFill="1" applyBorder="1" applyAlignment="1" applyProtection="1">
      <alignment vertical="center" wrapText="1"/>
      <protection locked="0"/>
    </xf>
    <xf numFmtId="0" fontId="1" fillId="3" borderId="40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left" vertical="center" wrapText="1"/>
    </xf>
    <xf numFmtId="0" fontId="0" fillId="4" borderId="41" xfId="0" applyFill="1" applyBorder="1" applyProtection="1">
      <protection locked="0"/>
    </xf>
    <xf numFmtId="14" fontId="0" fillId="4" borderId="28" xfId="0" applyNumberFormat="1" applyFill="1" applyBorder="1" applyAlignment="1" applyProtection="1">
      <alignment horizontal="center"/>
      <protection locked="0"/>
    </xf>
    <xf numFmtId="165" fontId="0" fillId="4" borderId="6" xfId="0" applyNumberFormat="1" applyFill="1" applyBorder="1" applyAlignment="1" applyProtection="1">
      <alignment horizontal="center"/>
      <protection locked="0"/>
    </xf>
    <xf numFmtId="0" fontId="1" fillId="3" borderId="21" xfId="0" applyFont="1" applyFill="1" applyBorder="1" applyAlignment="1"/>
    <xf numFmtId="0" fontId="1" fillId="3" borderId="23" xfId="0" applyFont="1" applyFill="1" applyBorder="1" applyAlignment="1"/>
    <xf numFmtId="0" fontId="0" fillId="5" borderId="32" xfId="0" applyFill="1" applyBorder="1" applyAlignment="1">
      <alignment horizontal="center" vertical="center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44" xfId="0" applyFill="1" applyBorder="1" applyProtection="1">
      <protection locked="0"/>
    </xf>
    <xf numFmtId="0" fontId="0" fillId="4" borderId="36" xfId="0" applyFill="1" applyBorder="1" applyProtection="1">
      <protection locked="0"/>
    </xf>
    <xf numFmtId="0" fontId="0" fillId="4" borderId="36" xfId="0" applyFill="1" applyBorder="1" applyAlignment="1" applyProtection="1">
      <alignment vertical="center" wrapText="1"/>
      <protection locked="0"/>
    </xf>
    <xf numFmtId="165" fontId="0" fillId="4" borderId="6" xfId="0" applyNumberForma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9" fillId="0" borderId="0" xfId="1" applyFont="1" applyAlignment="1">
      <alignment vertical="center"/>
    </xf>
    <xf numFmtId="0" fontId="8" fillId="0" borderId="0" xfId="1"/>
    <xf numFmtId="0" fontId="10" fillId="7" borderId="7" xfId="1" applyFont="1" applyFill="1" applyBorder="1" applyAlignment="1">
      <alignment horizontal="center" vertical="center"/>
    </xf>
    <xf numFmtId="0" fontId="10" fillId="7" borderId="8" xfId="1" applyFont="1" applyFill="1" applyBorder="1" applyAlignment="1">
      <alignment horizontal="center" vertical="center"/>
    </xf>
    <xf numFmtId="0" fontId="10" fillId="7" borderId="9" xfId="1" applyFont="1" applyFill="1" applyBorder="1" applyAlignment="1">
      <alignment vertical="center"/>
    </xf>
    <xf numFmtId="166" fontId="8" fillId="0" borderId="5" xfId="1" applyNumberFormat="1" applyBorder="1" applyAlignment="1">
      <alignment horizontal="center" vertical="center" wrapText="1"/>
    </xf>
    <xf numFmtId="0" fontId="8" fillId="0" borderId="5" xfId="1" applyBorder="1" applyAlignment="1">
      <alignment horizontal="center" vertical="center" wrapText="1"/>
    </xf>
    <xf numFmtId="0" fontId="8" fillId="0" borderId="5" xfId="1" applyBorder="1" applyAlignment="1">
      <alignment vertical="center" wrapText="1"/>
    </xf>
    <xf numFmtId="0" fontId="8" fillId="0" borderId="0" xfId="1" applyAlignment="1">
      <alignment wrapText="1"/>
    </xf>
    <xf numFmtId="166" fontId="8" fillId="0" borderId="1" xfId="1" applyNumberFormat="1" applyBorder="1" applyAlignment="1" applyProtection="1">
      <alignment horizontal="center" vertical="center" wrapText="1"/>
      <protection locked="0"/>
    </xf>
    <xf numFmtId="0" fontId="8" fillId="0" borderId="1" xfId="1" applyBorder="1" applyAlignment="1" applyProtection="1">
      <alignment horizontal="center" vertical="center" wrapText="1"/>
      <protection locked="0"/>
    </xf>
    <xf numFmtId="0" fontId="8" fillId="0" borderId="1" xfId="1" applyBorder="1" applyAlignment="1" applyProtection="1">
      <alignment vertical="center" wrapText="1"/>
      <protection locked="0"/>
    </xf>
    <xf numFmtId="166" fontId="8" fillId="0" borderId="0" xfId="1" applyNumberFormat="1" applyAlignment="1" applyProtection="1">
      <alignment horizontal="center" vertical="center"/>
      <protection locked="0"/>
    </xf>
    <xf numFmtId="0" fontId="8" fillId="0" borderId="0" xfId="1" applyAlignment="1" applyProtection="1">
      <alignment horizontal="center" vertical="center"/>
      <protection locked="0"/>
    </xf>
    <xf numFmtId="0" fontId="8" fillId="0" borderId="0" xfId="1" applyAlignment="1" applyProtection="1">
      <alignment vertical="center"/>
      <protection locked="0"/>
    </xf>
    <xf numFmtId="0" fontId="8" fillId="0" borderId="0" xfId="1" applyAlignment="1" applyProtection="1">
      <alignment horizontal="center"/>
      <protection locked="0"/>
    </xf>
    <xf numFmtId="0" fontId="8" fillId="0" borderId="0" xfId="1" applyProtection="1">
      <protection locked="0"/>
    </xf>
    <xf numFmtId="0" fontId="1" fillId="3" borderId="1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/>
    <xf numFmtId="0" fontId="0" fillId="0" borderId="0" xfId="0" applyFill="1" applyBorder="1" applyAlignment="1" applyProtection="1">
      <alignment horizontal="center"/>
      <protection locked="0"/>
    </xf>
    <xf numFmtId="0" fontId="0" fillId="0" borderId="2" xfId="0" applyFill="1" applyBorder="1" applyAlignment="1">
      <alignment horizontal="right" vertical="center"/>
    </xf>
    <xf numFmtId="0" fontId="1" fillId="3" borderId="48" xfId="0" applyFont="1" applyFill="1" applyBorder="1" applyAlignment="1">
      <alignment horizontal="center"/>
    </xf>
    <xf numFmtId="0" fontId="0" fillId="5" borderId="15" xfId="0" applyFill="1" applyBorder="1" applyAlignment="1">
      <alignment horizontal="center" vertical="center"/>
    </xf>
    <xf numFmtId="0" fontId="5" fillId="5" borderId="50" xfId="0" applyFont="1" applyFill="1" applyBorder="1" applyAlignment="1">
      <alignment horizontal="right" vertical="center"/>
    </xf>
    <xf numFmtId="0" fontId="0" fillId="5" borderId="50" xfId="0" applyFill="1" applyBorder="1" applyAlignment="1">
      <alignment horizontal="right" vertical="center"/>
    </xf>
    <xf numFmtId="0" fontId="6" fillId="3" borderId="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/>
    <xf numFmtId="0" fontId="0" fillId="0" borderId="4" xfId="0" applyFill="1" applyBorder="1" applyAlignment="1">
      <alignment horizontal="right" vertical="center"/>
    </xf>
    <xf numFmtId="9" fontId="8" fillId="0" borderId="0" xfId="1" quotePrefix="1" applyNumberFormat="1" applyAlignment="1">
      <alignment wrapText="1"/>
    </xf>
    <xf numFmtId="0" fontId="8" fillId="0" borderId="0" xfId="1" quotePrefix="1" applyAlignment="1">
      <alignment wrapText="1"/>
    </xf>
    <xf numFmtId="0" fontId="0" fillId="0" borderId="51" xfId="0" applyBorder="1" applyProtection="1"/>
    <xf numFmtId="0" fontId="0" fillId="0" borderId="32" xfId="0" applyBorder="1" applyAlignment="1" applyProtection="1">
      <protection locked="0"/>
    </xf>
    <xf numFmtId="165" fontId="0" fillId="7" borderId="1" xfId="0" applyNumberFormat="1" applyFill="1" applyBorder="1" applyAlignment="1" applyProtection="1">
      <alignment horizontal="center" vertical="center"/>
      <protection locked="0"/>
    </xf>
    <xf numFmtId="9" fontId="0" fillId="7" borderId="1" xfId="0" applyNumberFormat="1" applyFill="1" applyBorder="1" applyAlignment="1">
      <alignment horizontal="center" vertical="center"/>
    </xf>
    <xf numFmtId="0" fontId="1" fillId="10" borderId="1" xfId="0" applyFont="1" applyFill="1" applyBorder="1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left"/>
    </xf>
    <xf numFmtId="0" fontId="0" fillId="4" borderId="46" xfId="0" applyFill="1" applyBorder="1" applyAlignment="1" applyProtection="1">
      <alignment horizontal="center" vertical="center"/>
      <protection locked="0"/>
    </xf>
    <xf numFmtId="14" fontId="0" fillId="4" borderId="47" xfId="0" applyNumberForma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/>
    </xf>
    <xf numFmtId="0" fontId="0" fillId="0" borderId="16" xfId="0" applyFill="1" applyBorder="1" applyAlignment="1" applyProtection="1">
      <alignment horizontal="center"/>
    </xf>
    <xf numFmtId="14" fontId="0" fillId="4" borderId="28" xfId="0" applyNumberFormat="1" applyFill="1" applyBorder="1" applyAlignment="1" applyProtection="1">
      <alignment horizontal="center" vertical="center"/>
      <protection locked="0"/>
    </xf>
    <xf numFmtId="14" fontId="0" fillId="4" borderId="34" xfId="0" applyNumberFormat="1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165" fontId="0" fillId="4" borderId="6" xfId="0" applyNumberFormat="1" applyFill="1" applyBorder="1" applyAlignment="1" applyProtection="1">
      <alignment horizontal="center" vertical="center"/>
      <protection locked="0"/>
    </xf>
    <xf numFmtId="165" fontId="0" fillId="4" borderId="5" xfId="0" applyNumberFormat="1" applyFill="1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left" vertical="top"/>
      <protection locked="0"/>
    </xf>
    <xf numFmtId="0" fontId="0" fillId="0" borderId="42" xfId="0" applyBorder="1" applyAlignment="1" applyProtection="1">
      <alignment horizontal="left" vertical="top"/>
      <protection locked="0"/>
    </xf>
    <xf numFmtId="0" fontId="0" fillId="0" borderId="43" xfId="0" applyBorder="1" applyAlignment="1" applyProtection="1">
      <alignment horizontal="left" vertical="top"/>
      <protection locked="0"/>
    </xf>
    <xf numFmtId="0" fontId="0" fillId="0" borderId="53" xfId="0" applyBorder="1" applyAlignment="1" applyProtection="1">
      <alignment horizontal="left" vertical="top"/>
      <protection locked="0"/>
    </xf>
    <xf numFmtId="0" fontId="0" fillId="0" borderId="13" xfId="0" applyBorder="1" applyAlignment="1" applyProtection="1">
      <alignment horizontal="left" vertical="top"/>
      <protection locked="0"/>
    </xf>
    <xf numFmtId="0" fontId="0" fillId="0" borderId="24" xfId="0" applyBorder="1" applyAlignment="1" applyProtection="1">
      <alignment horizontal="left" vertical="top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165" fontId="0" fillId="4" borderId="10" xfId="0" applyNumberFormat="1" applyFill="1" applyBorder="1" applyAlignment="1" applyProtection="1">
      <alignment horizontal="center" vertical="center"/>
      <protection locked="0"/>
    </xf>
    <xf numFmtId="165" fontId="0" fillId="5" borderId="10" xfId="0" applyNumberFormat="1" applyFill="1" applyBorder="1" applyAlignment="1">
      <alignment horizontal="center" vertical="center"/>
    </xf>
    <xf numFmtId="165" fontId="0" fillId="5" borderId="5" xfId="0" applyNumberFormat="1" applyFill="1" applyBorder="1" applyAlignment="1">
      <alignment horizontal="center" vertical="center"/>
    </xf>
    <xf numFmtId="165" fontId="0" fillId="5" borderId="6" xfId="0" applyNumberFormat="1" applyFill="1" applyBorder="1" applyAlignment="1">
      <alignment horizontal="center" vertical="center"/>
    </xf>
    <xf numFmtId="165" fontId="0" fillId="7" borderId="10" xfId="0" applyNumberFormat="1" applyFill="1" applyBorder="1" applyAlignment="1" applyProtection="1">
      <alignment horizontal="center" vertical="center"/>
      <protection locked="0"/>
    </xf>
    <xf numFmtId="165" fontId="0" fillId="7" borderId="5" xfId="0" applyNumberFormat="1" applyFill="1" applyBorder="1" applyAlignment="1" applyProtection="1">
      <alignment horizontal="center" vertical="center"/>
      <protection locked="0"/>
    </xf>
    <xf numFmtId="165" fontId="0" fillId="7" borderId="39" xfId="0" applyNumberFormat="1" applyFill="1" applyBorder="1" applyAlignment="1" applyProtection="1">
      <alignment horizontal="center" vertical="center"/>
      <protection locked="0"/>
    </xf>
    <xf numFmtId="164" fontId="1" fillId="6" borderId="6" xfId="0" applyNumberFormat="1" applyFont="1" applyFill="1" applyBorder="1" applyAlignment="1">
      <alignment horizontal="center" vertical="center"/>
    </xf>
    <xf numFmtId="164" fontId="1" fillId="6" borderId="5" xfId="0" applyNumberFormat="1" applyFont="1" applyFill="1" applyBorder="1" applyAlignment="1">
      <alignment horizontal="center" vertical="center"/>
    </xf>
    <xf numFmtId="0" fontId="0" fillId="4" borderId="10" xfId="0" applyFill="1" applyBorder="1" applyAlignment="1" applyProtection="1">
      <alignment horizontal="center" vertical="center"/>
      <protection locked="0"/>
    </xf>
    <xf numFmtId="164" fontId="1" fillId="6" borderId="10" xfId="0" applyNumberFormat="1" applyFont="1" applyFill="1" applyBorder="1" applyAlignment="1">
      <alignment horizontal="center" vertical="center"/>
    </xf>
    <xf numFmtId="164" fontId="1" fillId="6" borderId="39" xfId="0" applyNumberFormat="1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right" vertical="center"/>
    </xf>
    <xf numFmtId="0" fontId="0" fillId="5" borderId="3" xfId="0" applyFill="1" applyBorder="1" applyAlignment="1">
      <alignment horizontal="right" vertical="center"/>
    </xf>
    <xf numFmtId="0" fontId="0" fillId="4" borderId="1" xfId="0" applyFill="1" applyBorder="1" applyAlignment="1" applyProtection="1">
      <alignment horizontal="center"/>
      <protection locked="0"/>
    </xf>
    <xf numFmtId="0" fontId="0" fillId="5" borderId="35" xfId="0" applyFill="1" applyBorder="1" applyAlignment="1">
      <alignment horizontal="left" vertical="center"/>
    </xf>
    <xf numFmtId="0" fontId="0" fillId="5" borderId="36" xfId="0" applyFill="1" applyBorder="1" applyAlignment="1">
      <alignment horizontal="left" vertical="center"/>
    </xf>
    <xf numFmtId="14" fontId="0" fillId="7" borderId="33" xfId="0" applyNumberFormat="1" applyFill="1" applyBorder="1" applyAlignment="1" applyProtection="1">
      <alignment horizontal="center" vertical="center"/>
      <protection locked="0"/>
    </xf>
    <xf numFmtId="0" fontId="0" fillId="7" borderId="34" xfId="0" applyFill="1" applyBorder="1" applyAlignment="1" applyProtection="1">
      <alignment horizontal="center" vertical="center"/>
      <protection locked="0"/>
    </xf>
    <xf numFmtId="0" fontId="0" fillId="5" borderId="37" xfId="0" applyFill="1" applyBorder="1" applyAlignment="1">
      <alignment horizontal="left" vertical="center"/>
    </xf>
    <xf numFmtId="0" fontId="0" fillId="5" borderId="38" xfId="0" applyFill="1" applyBorder="1" applyAlignment="1">
      <alignment horizontal="left" vertical="center"/>
    </xf>
    <xf numFmtId="14" fontId="0" fillId="7" borderId="28" xfId="0" applyNumberForma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right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0" fillId="5" borderId="45" xfId="0" applyFill="1" applyBorder="1" applyAlignment="1">
      <alignment horizontal="center" vertical="center" wrapText="1"/>
    </xf>
    <xf numFmtId="0" fontId="0" fillId="5" borderId="47" xfId="0" applyFill="1" applyBorder="1" applyAlignment="1">
      <alignment horizontal="center" vertical="center" wrapText="1"/>
    </xf>
    <xf numFmtId="14" fontId="1" fillId="4" borderId="2" xfId="0" applyNumberFormat="1" applyFont="1" applyFill="1" applyBorder="1" applyAlignment="1" applyProtection="1">
      <alignment horizontal="center"/>
      <protection locked="0"/>
    </xf>
    <xf numFmtId="0" fontId="1" fillId="4" borderId="3" xfId="0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/>
      <protection locked="0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10" borderId="1" xfId="0" applyFill="1" applyBorder="1" applyAlignment="1" applyProtection="1">
      <alignment horizontal="left"/>
      <protection locked="0"/>
    </xf>
    <xf numFmtId="0" fontId="1" fillId="3" borderId="14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0" fillId="5" borderId="2" xfId="0" applyFill="1" applyBorder="1" applyAlignment="1">
      <alignment horizontal="right"/>
    </xf>
    <xf numFmtId="0" fontId="0" fillId="5" borderId="4" xfId="0" applyFill="1" applyBorder="1" applyAlignment="1">
      <alignment horizontal="right"/>
    </xf>
    <xf numFmtId="0" fontId="1" fillId="3" borderId="21" xfId="0" applyFont="1" applyFill="1" applyBorder="1" applyAlignment="1">
      <alignment horizontal="center"/>
    </xf>
    <xf numFmtId="0" fontId="0" fillId="7" borderId="10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10" borderId="1" xfId="0" applyFill="1" applyBorder="1" applyAlignment="1" applyProtection="1">
      <alignment horizontal="right"/>
      <protection locked="0"/>
    </xf>
    <xf numFmtId="0" fontId="1" fillId="3" borderId="49" xfId="0" applyFont="1" applyFill="1" applyBorder="1" applyAlignment="1">
      <alignment horizontal="center"/>
    </xf>
    <xf numFmtId="0" fontId="0" fillId="5" borderId="30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5" borderId="26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0" fillId="5" borderId="18" xfId="0" applyFill="1" applyBorder="1" applyAlignment="1">
      <alignment horizontal="right"/>
    </xf>
    <xf numFmtId="0" fontId="0" fillId="5" borderId="11" xfId="0" applyFill="1" applyBorder="1" applyAlignment="1">
      <alignment horizontal="right"/>
    </xf>
    <xf numFmtId="0" fontId="0" fillId="4" borderId="45" xfId="0" applyFill="1" applyBorder="1" applyAlignment="1" applyProtection="1">
      <alignment horizontal="center"/>
      <protection locked="0"/>
    </xf>
    <xf numFmtId="0" fontId="0" fillId="4" borderId="11" xfId="0" applyFill="1" applyBorder="1" applyAlignment="1" applyProtection="1">
      <alignment horizontal="center"/>
      <protection locked="0"/>
    </xf>
    <xf numFmtId="0" fontId="0" fillId="5" borderId="17" xfId="0" applyFill="1" applyBorder="1" applyAlignment="1">
      <alignment horizontal="right"/>
    </xf>
    <xf numFmtId="0" fontId="0" fillId="5" borderId="3" xfId="0" applyFill="1" applyBorder="1" applyAlignment="1">
      <alignment horizontal="right"/>
    </xf>
  </cellXfs>
  <cellStyles count="2">
    <cellStyle name="Normal" xfId="0" builtinId="0"/>
    <cellStyle name="Normal 2" xfId="1" xr:uid="{7A59F6DA-29C3-4D51-8039-5F586BBBF8B1}"/>
  </cellStyles>
  <dxfs count="78">
    <dxf>
      <fill>
        <patternFill>
          <bgColor rgb="FF66FF99"/>
        </patternFill>
      </fill>
    </dxf>
    <dxf>
      <font>
        <color rgb="FF9C0006"/>
      </font>
      <fill>
        <patternFill>
          <bgColor rgb="FFFFCCCC"/>
        </patternFill>
      </fill>
    </dxf>
    <dxf>
      <fill>
        <patternFill>
          <bgColor rgb="FF66FF99"/>
        </patternFill>
      </fill>
    </dxf>
    <dxf>
      <font>
        <color rgb="FF9C0006"/>
      </font>
      <fill>
        <patternFill>
          <bgColor rgb="FFFFCCCC"/>
        </patternFill>
      </fill>
    </dxf>
    <dxf>
      <fill>
        <patternFill>
          <bgColor rgb="FF66FF99"/>
        </patternFill>
      </fill>
    </dxf>
    <dxf>
      <font>
        <color rgb="FF9C0006"/>
      </font>
      <fill>
        <patternFill>
          <bgColor rgb="FFFFCCCC"/>
        </patternFill>
      </fill>
    </dxf>
    <dxf>
      <fill>
        <patternFill>
          <bgColor rgb="FF66FF99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ill>
        <patternFill>
          <bgColor rgb="FF66FF99"/>
        </patternFill>
      </fill>
    </dxf>
    <dxf>
      <font>
        <color rgb="FF9C0006"/>
      </font>
      <fill>
        <patternFill>
          <bgColor rgb="FFFFCCCC"/>
        </patternFill>
      </fill>
    </dxf>
    <dxf>
      <fill>
        <patternFill>
          <bgColor rgb="FF66FF99"/>
        </patternFill>
      </fill>
    </dxf>
    <dxf>
      <fill>
        <patternFill>
          <bgColor rgb="FF66FF99"/>
        </patternFill>
      </fill>
    </dxf>
    <dxf>
      <font>
        <color rgb="FF9C0006"/>
      </font>
      <fill>
        <patternFill>
          <bgColor rgb="FFFFCCCC"/>
        </patternFill>
      </fill>
    </dxf>
    <dxf>
      <fill>
        <patternFill>
          <bgColor rgb="FF66FF99"/>
        </patternFill>
      </fill>
    </dxf>
    <dxf>
      <font>
        <color rgb="FF9C0006"/>
      </font>
      <fill>
        <patternFill>
          <bgColor rgb="FFFFCCCC"/>
        </patternFill>
      </fill>
    </dxf>
    <dxf>
      <fill>
        <patternFill>
          <bgColor rgb="FF66FF99"/>
        </patternFill>
      </fill>
    </dxf>
    <dxf>
      <font>
        <color rgb="FF9C0006"/>
      </font>
      <fill>
        <patternFill>
          <bgColor rgb="FFFFCCCC"/>
        </patternFill>
      </fill>
    </dxf>
    <dxf>
      <fill>
        <patternFill>
          <bgColor rgb="FF66FF99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ill>
        <patternFill>
          <bgColor rgb="FF66FF99"/>
        </patternFill>
      </fill>
    </dxf>
    <dxf>
      <font>
        <color rgb="FF9C0006"/>
      </font>
      <fill>
        <patternFill>
          <bgColor rgb="FFFFCCCC"/>
        </patternFill>
      </fill>
    </dxf>
    <dxf>
      <fill>
        <patternFill>
          <bgColor rgb="FF66FF99"/>
        </patternFill>
      </fill>
    </dxf>
    <dxf>
      <fill>
        <patternFill>
          <bgColor rgb="FF66FF99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ill>
        <patternFill>
          <bgColor rgb="FF66FF99"/>
        </patternFill>
      </fill>
    </dxf>
    <dxf>
      <font>
        <color rgb="FF9C0006"/>
      </font>
      <fill>
        <patternFill>
          <bgColor rgb="FFFFCCCC"/>
        </patternFill>
      </fill>
    </dxf>
    <dxf>
      <font>
        <color auto="1"/>
      </font>
      <fill>
        <patternFill>
          <bgColor rgb="FF66FF99"/>
        </patternFill>
      </fill>
    </dxf>
    <dxf>
      <font>
        <color auto="1"/>
      </font>
      <fill>
        <patternFill>
          <bgColor rgb="FF66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66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CCC"/>
        </patternFill>
      </fill>
    </dxf>
    <dxf>
      <fill>
        <patternFill>
          <bgColor rgb="FF66FF99"/>
        </patternFill>
      </fill>
    </dxf>
    <dxf>
      <fill>
        <patternFill>
          <bgColor rgb="FF66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66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66FF99"/>
        </patternFill>
      </fill>
    </dxf>
    <dxf>
      <font>
        <color rgb="FF9C0006"/>
      </font>
      <fill>
        <patternFill>
          <bgColor rgb="FFFFCCCC"/>
        </patternFill>
      </fill>
    </dxf>
    <dxf>
      <font>
        <color auto="1"/>
      </font>
      <fill>
        <patternFill>
          <bgColor rgb="FF66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 tint="-0.24994659260841701"/>
      </font>
      <fill>
        <patternFill>
          <bgColor rgb="FF8DB4E2"/>
        </patternFill>
      </fill>
    </dxf>
    <dxf>
      <font>
        <color theme="3" tint="-0.24994659260841701"/>
      </font>
      <fill>
        <patternFill>
          <bgColor rgb="FF8DB4E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theme="3" tint="-0.24994659260841701"/>
      </font>
      <fill>
        <patternFill>
          <bgColor rgb="FF8DB4E2"/>
        </patternFill>
      </fill>
    </dxf>
    <dxf>
      <font>
        <color theme="3" tint="-0.24994659260841701"/>
      </font>
      <fill>
        <patternFill>
          <bgColor rgb="FF8DB4E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theme="3" tint="-0.24994659260841701"/>
      </font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 tint="-0.24994659260841701"/>
      </font>
      <fill>
        <patternFill>
          <bgColor rgb="FF8DB4E2"/>
        </patternFill>
      </fill>
    </dxf>
    <dxf>
      <font>
        <color theme="3" tint="-0.24994659260841701"/>
      </font>
      <fill>
        <patternFill>
          <bgColor rgb="FF8DB4E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theme="3" tint="-0.24994659260841701"/>
      </font>
      <fill>
        <patternFill>
          <bgColor theme="3" tint="0.59996337778862885"/>
        </patternFill>
      </fill>
    </dxf>
    <dxf>
      <font>
        <color theme="3" tint="-0.24994659260841701"/>
      </font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rgb="FF66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66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 tint="-0.24994659260841701"/>
      </font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 tint="-0.24994659260841701"/>
      </font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 tint="-0.24994659260841701"/>
      </font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 tint="-0.24994659260841701"/>
      </font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99"/>
      <color rgb="FF9C0006"/>
      <color rgb="FFFFCCCC"/>
      <color rgb="FF99FF99"/>
      <color rgb="FF99FFCC"/>
      <color rgb="FFFFC7CE"/>
      <color rgb="FFABFFC7"/>
      <color rgb="FF99FF66"/>
      <color rgb="FF8DB4E2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showGridLines="0" tabSelected="1" view="pageLayout" zoomScale="90" zoomScaleNormal="100" zoomScalePageLayoutView="90" workbookViewId="0">
      <selection sqref="A1:L1"/>
    </sheetView>
  </sheetViews>
  <sheetFormatPr defaultRowHeight="14.5" x14ac:dyDescent="0.35"/>
  <cols>
    <col min="1" max="1" width="17.36328125" customWidth="1"/>
    <col min="2" max="2" width="12.26953125" customWidth="1"/>
    <col min="3" max="3" width="8.26953125" customWidth="1"/>
    <col min="4" max="4" width="7.36328125" customWidth="1"/>
    <col min="5" max="5" width="13.36328125" customWidth="1"/>
    <col min="6" max="6" width="13" customWidth="1"/>
    <col min="7" max="7" width="12.26953125" customWidth="1"/>
    <col min="8" max="8" width="12.36328125" customWidth="1"/>
    <col min="9" max="9" width="11.36328125" customWidth="1"/>
    <col min="10" max="10" width="12.453125" customWidth="1"/>
    <col min="11" max="11" width="9.54296875" customWidth="1"/>
    <col min="12" max="12" width="10.81640625" customWidth="1"/>
    <col min="14" max="14" width="12" bestFit="1" customWidth="1"/>
  </cols>
  <sheetData>
    <row r="1" spans="1:14" ht="23.5" x14ac:dyDescent="0.55000000000000004">
      <c r="A1" s="149" t="s">
        <v>63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5"/>
    </row>
    <row r="2" spans="1:14" ht="5.5" customHeight="1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4" x14ac:dyDescent="0.35">
      <c r="A3" s="65" t="s">
        <v>43</v>
      </c>
      <c r="B3" s="141"/>
      <c r="C3" s="141"/>
      <c r="D3" s="141"/>
      <c r="E3" s="65" t="s">
        <v>44</v>
      </c>
      <c r="F3" s="141" t="s">
        <v>45</v>
      </c>
      <c r="G3" s="141"/>
      <c r="H3" s="85"/>
      <c r="I3" s="4"/>
      <c r="J3" s="22" t="s">
        <v>41</v>
      </c>
      <c r="K3" s="132"/>
      <c r="L3" s="133"/>
    </row>
    <row r="4" spans="1:14" x14ac:dyDescent="0.35">
      <c r="A4" s="65" t="s">
        <v>49</v>
      </c>
      <c r="B4" s="141"/>
      <c r="C4" s="141"/>
      <c r="D4" s="141"/>
      <c r="E4" s="65" t="s">
        <v>46</v>
      </c>
      <c r="F4" s="150"/>
      <c r="G4" s="150"/>
      <c r="H4" s="84" t="s">
        <v>16</v>
      </c>
      <c r="I4" s="8"/>
      <c r="J4" s="22" t="s">
        <v>23</v>
      </c>
      <c r="K4" s="134"/>
      <c r="L4" s="133"/>
    </row>
    <row r="5" spans="1:14" ht="15.5" customHeight="1" thickBot="1" x14ac:dyDescent="0.4">
      <c r="A5" s="11"/>
      <c r="B5" s="140"/>
      <c r="C5" s="140"/>
      <c r="D5" s="140"/>
      <c r="E5" s="11"/>
      <c r="F5" s="140"/>
      <c r="G5" s="140"/>
      <c r="H5" s="140"/>
      <c r="I5" s="140"/>
    </row>
    <row r="6" spans="1:14" x14ac:dyDescent="0.35">
      <c r="A6" s="158" t="s">
        <v>25</v>
      </c>
      <c r="B6" s="158"/>
      <c r="C6" s="158"/>
      <c r="D6" s="137" t="s">
        <v>26</v>
      </c>
      <c r="E6" s="138"/>
      <c r="F6" s="138"/>
      <c r="G6" s="139"/>
      <c r="H6" s="66"/>
      <c r="J6" s="71" t="s">
        <v>17</v>
      </c>
      <c r="K6" s="142" t="s">
        <v>18</v>
      </c>
      <c r="L6" s="151"/>
    </row>
    <row r="7" spans="1:14" x14ac:dyDescent="0.35">
      <c r="A7" s="16" t="s">
        <v>42</v>
      </c>
      <c r="B7" s="17">
        <v>2.3E-3</v>
      </c>
      <c r="C7" s="10" t="str">
        <f>IF(F7="","Pass/Fail",(IF((OR(F7&gt;0.0022,F7&lt;0.0018)),"FAIL","Pass")))</f>
        <v>Pass/Fail</v>
      </c>
      <c r="D7" s="135" t="s">
        <v>42</v>
      </c>
      <c r="E7" s="136"/>
      <c r="F7" s="17"/>
      <c r="G7" s="10" t="str">
        <f>IF(F7="","Pass/Fail",(IF((OR(F7&gt;0.0022,F7&lt;0.0018)),"FAIL","Pass")))</f>
        <v>Pass/Fail</v>
      </c>
      <c r="H7" s="67"/>
      <c r="I7" s="2"/>
      <c r="J7" s="72" t="s">
        <v>34</v>
      </c>
      <c r="K7" s="115" t="s">
        <v>12</v>
      </c>
      <c r="L7" s="116"/>
      <c r="M7" s="2"/>
      <c r="N7" s="2"/>
    </row>
    <row r="8" spans="1:14" x14ac:dyDescent="0.35">
      <c r="A8" s="16" t="s">
        <v>50</v>
      </c>
      <c r="B8" s="17">
        <v>1.0051000000000001</v>
      </c>
      <c r="C8" s="10" t="str">
        <f>IF(F8="","Pass/Fail",(IF((OR(F8&gt;1.005,F8&lt;0.995)),"FAIL","Pass")))</f>
        <v>Pass/Fail</v>
      </c>
      <c r="D8" s="135" t="s">
        <v>50</v>
      </c>
      <c r="E8" s="136"/>
      <c r="F8" s="17"/>
      <c r="G8" s="10" t="str">
        <f>IF(F8="","Pass/Fail",(IF((OR(F8&gt;1.005,F8&lt;0.995)),"FAIL","Pass")))</f>
        <v>Pass/Fail</v>
      </c>
      <c r="H8" s="67"/>
      <c r="I8" s="2"/>
      <c r="J8" s="72" t="s">
        <v>13</v>
      </c>
      <c r="K8" s="115" t="s">
        <v>60</v>
      </c>
      <c r="L8" s="116"/>
      <c r="M8" s="2"/>
      <c r="N8" s="2"/>
    </row>
    <row r="9" spans="1:14" ht="15" thickBot="1" x14ac:dyDescent="0.4">
      <c r="E9" s="1"/>
      <c r="F9" s="1"/>
      <c r="G9" s="1"/>
      <c r="H9" s="1"/>
      <c r="I9" s="1"/>
      <c r="J9" s="72" t="s">
        <v>11</v>
      </c>
      <c r="K9" s="115" t="s">
        <v>12</v>
      </c>
      <c r="L9" s="116"/>
      <c r="M9" s="1"/>
      <c r="N9" s="1"/>
    </row>
    <row r="10" spans="1:14" x14ac:dyDescent="0.35">
      <c r="A10" s="128" t="s">
        <v>1</v>
      </c>
      <c r="B10" s="129"/>
      <c r="C10" s="146" t="s">
        <v>0</v>
      </c>
      <c r="D10" s="146"/>
      <c r="E10" s="142" t="s">
        <v>1</v>
      </c>
      <c r="F10" s="143"/>
      <c r="G10" s="39" t="s">
        <v>0</v>
      </c>
      <c r="H10" s="40" t="s">
        <v>35</v>
      </c>
      <c r="I10" s="68"/>
      <c r="J10" s="72" t="s">
        <v>14</v>
      </c>
      <c r="K10" s="115" t="s">
        <v>15</v>
      </c>
      <c r="L10" s="116"/>
    </row>
    <row r="11" spans="1:14" x14ac:dyDescent="0.35">
      <c r="A11" s="163" t="s">
        <v>2</v>
      </c>
      <c r="B11" s="164"/>
      <c r="C11" s="119"/>
      <c r="D11" s="119"/>
      <c r="E11" s="144" t="s">
        <v>31</v>
      </c>
      <c r="F11" s="145"/>
      <c r="G11" s="42"/>
      <c r="H11" s="29">
        <v>40</v>
      </c>
      <c r="I11" s="69"/>
      <c r="J11" s="72" t="s">
        <v>19</v>
      </c>
      <c r="K11" s="115" t="s">
        <v>20</v>
      </c>
      <c r="L11" s="116"/>
    </row>
    <row r="12" spans="1:14" ht="14.5" customHeight="1" x14ac:dyDescent="0.35">
      <c r="A12" s="117" t="s">
        <v>3</v>
      </c>
      <c r="B12" s="118"/>
      <c r="C12" s="119"/>
      <c r="D12" s="119"/>
      <c r="E12" s="144" t="s">
        <v>32</v>
      </c>
      <c r="F12" s="145"/>
      <c r="G12" s="47"/>
      <c r="H12" s="29">
        <v>40</v>
      </c>
      <c r="I12" s="69"/>
      <c r="J12" s="152" t="s">
        <v>21</v>
      </c>
      <c r="K12" s="154" t="s">
        <v>47</v>
      </c>
      <c r="L12" s="155"/>
    </row>
    <row r="13" spans="1:14" ht="15" customHeight="1" x14ac:dyDescent="0.35">
      <c r="A13" s="117" t="s">
        <v>27</v>
      </c>
      <c r="B13" s="118"/>
      <c r="C13" s="119"/>
      <c r="D13" s="119"/>
      <c r="E13" s="70"/>
      <c r="F13" s="77"/>
      <c r="G13" s="88"/>
      <c r="H13" s="89"/>
      <c r="I13" s="69"/>
      <c r="J13" s="153"/>
      <c r="K13" s="156"/>
      <c r="L13" s="157"/>
    </row>
    <row r="14" spans="1:14" ht="14.5" customHeight="1" thickBot="1" x14ac:dyDescent="0.5">
      <c r="A14" s="159" t="s">
        <v>33</v>
      </c>
      <c r="B14" s="160"/>
      <c r="C14" s="161"/>
      <c r="D14" s="162"/>
      <c r="E14" s="74" t="s">
        <v>51</v>
      </c>
      <c r="F14" s="86">
        <v>2</v>
      </c>
      <c r="G14" s="73" t="s">
        <v>52</v>
      </c>
      <c r="H14" s="87"/>
      <c r="I14" s="69"/>
      <c r="J14" s="41" t="s">
        <v>54</v>
      </c>
      <c r="K14" s="130" t="s">
        <v>55</v>
      </c>
      <c r="L14" s="131"/>
    </row>
    <row r="15" spans="1:14" ht="15" thickBot="1" x14ac:dyDescent="0.4">
      <c r="A15" s="7"/>
      <c r="C15" s="1"/>
      <c r="D15" s="1"/>
      <c r="E15" s="4"/>
      <c r="F15" s="28"/>
      <c r="G15" s="127"/>
      <c r="H15" s="127"/>
      <c r="I15" s="127"/>
      <c r="J15" s="27"/>
      <c r="K15" s="27"/>
      <c r="L15" s="27"/>
    </row>
    <row r="16" spans="1:14" ht="47.25" customHeight="1" thickBot="1" x14ac:dyDescent="0.4">
      <c r="A16" s="35" t="s">
        <v>4</v>
      </c>
      <c r="B16" s="34" t="s">
        <v>5</v>
      </c>
      <c r="C16" s="13" t="s">
        <v>6</v>
      </c>
      <c r="D16" s="12" t="s">
        <v>9</v>
      </c>
      <c r="E16" s="12" t="s">
        <v>28</v>
      </c>
      <c r="F16" s="12" t="s">
        <v>29</v>
      </c>
      <c r="G16" s="12" t="s">
        <v>56</v>
      </c>
      <c r="H16" s="75" t="s">
        <v>53</v>
      </c>
      <c r="I16" s="12" t="s">
        <v>30</v>
      </c>
      <c r="J16" s="12" t="s">
        <v>7</v>
      </c>
      <c r="K16" s="12" t="s">
        <v>8</v>
      </c>
      <c r="L16" s="14" t="s">
        <v>22</v>
      </c>
      <c r="M16" s="3"/>
    </row>
    <row r="17" spans="1:14" x14ac:dyDescent="0.35">
      <c r="A17" s="120" t="s">
        <v>10</v>
      </c>
      <c r="B17" s="122" t="s">
        <v>48</v>
      </c>
      <c r="C17" s="112"/>
      <c r="D17" s="93"/>
      <c r="E17" s="103"/>
      <c r="F17" s="103"/>
      <c r="G17" s="94"/>
      <c r="H17" s="107"/>
      <c r="I17" s="104" t="str">
        <f>IF(G17="","",(IF(H17="",G17-E17,H17-E17)))</f>
        <v/>
      </c>
      <c r="J17" s="112"/>
      <c r="K17" s="113" t="str">
        <f>IF(I17="","",ROUND(I17*1000/(J17/1000),1))</f>
        <v/>
      </c>
      <c r="L17" s="147" t="str">
        <f>IF(K17="","",(IF(F14="","Enter LOD",((IF(OR(K17&lt;=F14,K17&lt;=5),"PASS","FAIL"))))))</f>
        <v/>
      </c>
      <c r="N17" s="9"/>
    </row>
    <row r="18" spans="1:14" x14ac:dyDescent="0.35">
      <c r="A18" s="121"/>
      <c r="B18" s="123"/>
      <c r="C18" s="93"/>
      <c r="D18" s="102"/>
      <c r="E18" s="95"/>
      <c r="F18" s="95"/>
      <c r="G18" s="95"/>
      <c r="H18" s="108"/>
      <c r="I18" s="105"/>
      <c r="J18" s="93"/>
      <c r="K18" s="111"/>
      <c r="L18" s="148"/>
    </row>
    <row r="19" spans="1:14" x14ac:dyDescent="0.35">
      <c r="A19" s="124" t="s">
        <v>34</v>
      </c>
      <c r="B19" s="126" t="s">
        <v>48</v>
      </c>
      <c r="C19" s="92"/>
      <c r="D19" s="102"/>
      <c r="E19" s="94"/>
      <c r="F19" s="94"/>
      <c r="G19" s="94"/>
      <c r="H19" s="109"/>
      <c r="I19" s="106" t="str">
        <f>IF(G19="","",(IF(H19="",G19-E19,H19-E19)))</f>
        <v/>
      </c>
      <c r="J19" s="92"/>
      <c r="K19" s="114" t="str">
        <f>IF(I19="","",I19*1000/(J19/1000))</f>
        <v/>
      </c>
      <c r="L19" s="83" t="str">
        <f>IF(K19="","",K19/H11)</f>
        <v/>
      </c>
    </row>
    <row r="20" spans="1:14" ht="15" thickBot="1" x14ac:dyDescent="0.4">
      <c r="A20" s="125"/>
      <c r="B20" s="123"/>
      <c r="C20" s="93"/>
      <c r="D20" s="102"/>
      <c r="E20" s="95"/>
      <c r="F20" s="95"/>
      <c r="G20" s="95"/>
      <c r="H20" s="108"/>
      <c r="I20" s="105"/>
      <c r="J20" s="93"/>
      <c r="K20" s="111"/>
      <c r="L20" s="23" t="str">
        <f>IF(J19="","",IF(OR(L19&gt;114.49%,L19&lt;77.5%),"FAIL","Pass"))</f>
        <v/>
      </c>
    </row>
    <row r="21" spans="1:14" ht="15" thickBot="1" x14ac:dyDescent="0.4">
      <c r="A21" s="31"/>
      <c r="B21" s="30"/>
      <c r="C21" s="19"/>
      <c r="D21" s="19"/>
      <c r="E21" s="24"/>
      <c r="F21" s="24"/>
      <c r="G21" s="25"/>
      <c r="H21" s="82"/>
      <c r="I21" s="26" t="str">
        <f>IF(G21="","",(IF(H21="",G21-E21,H21-E21)))</f>
        <v/>
      </c>
      <c r="J21" s="19"/>
      <c r="K21" s="21" t="str">
        <f>IF(J21="","",I21*1000/(J21/1000))</f>
        <v/>
      </c>
      <c r="L21" s="23" t="str">
        <f>IF(K21&lt;$F$14,(_xlfn.CONCAT("&lt;",$F$14)),"")</f>
        <v/>
      </c>
    </row>
    <row r="22" spans="1:14" ht="15" customHeight="1" x14ac:dyDescent="0.35">
      <c r="A22" s="32" t="s">
        <v>24</v>
      </c>
      <c r="B22" s="90"/>
      <c r="C22" s="92"/>
      <c r="D22" s="102"/>
      <c r="E22" s="94"/>
      <c r="F22" s="94"/>
      <c r="G22" s="94"/>
      <c r="H22" s="109"/>
      <c r="I22" s="106" t="str">
        <f>IF(G22="","",(IF(H22="",G22-E22,H22-E22)))</f>
        <v/>
      </c>
      <c r="J22" s="92"/>
      <c r="K22" s="110" t="str">
        <f>IF(J22="","",I22*1000/(J22/1000))</f>
        <v/>
      </c>
      <c r="L22" s="83" t="str">
        <f>IF(K22="","",IF(K21&lt;F14,(K22/H12),(K22-K21)/H12))</f>
        <v/>
      </c>
    </row>
    <row r="23" spans="1:14" ht="15" thickBot="1" x14ac:dyDescent="0.4">
      <c r="A23" s="33"/>
      <c r="B23" s="91"/>
      <c r="C23" s="93"/>
      <c r="D23" s="102"/>
      <c r="E23" s="95"/>
      <c r="F23" s="95"/>
      <c r="G23" s="95"/>
      <c r="H23" s="108"/>
      <c r="I23" s="105"/>
      <c r="J23" s="93"/>
      <c r="K23" s="111"/>
      <c r="L23" s="23" t="str">
        <f>IF(J22="","",IF(OR(L22&gt;114.49%,L22&lt;77.5%),"FAIL","Pass"))</f>
        <v/>
      </c>
    </row>
    <row r="24" spans="1:14" x14ac:dyDescent="0.35">
      <c r="A24" s="43"/>
      <c r="B24" s="30"/>
      <c r="C24" s="19"/>
      <c r="D24" s="19"/>
      <c r="E24" s="24"/>
      <c r="F24" s="24"/>
      <c r="G24" s="46"/>
      <c r="H24" s="82"/>
      <c r="I24" s="26" t="str">
        <f>IF(E24="","",(IF(H24="",G24-E24,H24-E24)))</f>
        <v/>
      </c>
      <c r="J24" s="19"/>
      <c r="K24" s="21" t="str">
        <f>IF(J24="","",I24*1000/(J24/1000))</f>
        <v/>
      </c>
      <c r="L24" s="23" t="str">
        <f>IF(K24&lt;$F$14,(_xlfn.CONCAT("&lt;",$F$14)),"")</f>
        <v/>
      </c>
    </row>
    <row r="25" spans="1:14" x14ac:dyDescent="0.35">
      <c r="A25" s="44"/>
      <c r="B25" s="30"/>
      <c r="C25" s="19"/>
      <c r="D25" s="19"/>
      <c r="E25" s="24"/>
      <c r="F25" s="24"/>
      <c r="G25" s="46"/>
      <c r="H25" s="82"/>
      <c r="I25" s="26" t="str">
        <f t="shared" ref="I25:I30" si="0">IF(E25="","",(IF(H25="",G25-E25,H25-E25)))</f>
        <v/>
      </c>
      <c r="J25" s="19"/>
      <c r="K25" s="21" t="str">
        <f t="shared" ref="K25:K31" si="1">IF(J25="","",I25*1000/(J25/1000))</f>
        <v/>
      </c>
      <c r="L25" s="23" t="str">
        <f t="shared" ref="L25:L30" si="2">IF(K25&lt;$F$14,(_xlfn.CONCAT("&lt;",$F$14)),"")</f>
        <v/>
      </c>
    </row>
    <row r="26" spans="1:14" x14ac:dyDescent="0.35">
      <c r="A26" s="44"/>
      <c r="B26" s="30"/>
      <c r="C26" s="19"/>
      <c r="D26" s="19"/>
      <c r="E26" s="24"/>
      <c r="F26" s="24"/>
      <c r="G26" s="46"/>
      <c r="H26" s="82"/>
      <c r="I26" s="26" t="str">
        <f t="shared" si="0"/>
        <v/>
      </c>
      <c r="J26" s="19"/>
      <c r="K26" s="21" t="str">
        <f t="shared" si="1"/>
        <v/>
      </c>
      <c r="L26" s="23" t="str">
        <f t="shared" si="2"/>
        <v/>
      </c>
    </row>
    <row r="27" spans="1:14" x14ac:dyDescent="0.35">
      <c r="A27" s="45"/>
      <c r="B27" s="30"/>
      <c r="C27" s="20"/>
      <c r="D27" s="19"/>
      <c r="E27" s="24"/>
      <c r="F27" s="17"/>
      <c r="G27" s="46"/>
      <c r="H27" s="82"/>
      <c r="I27" s="26" t="str">
        <f t="shared" si="0"/>
        <v/>
      </c>
      <c r="J27" s="20"/>
      <c r="K27" s="21" t="str">
        <f t="shared" si="1"/>
        <v/>
      </c>
      <c r="L27" s="23" t="str">
        <f t="shared" si="2"/>
        <v/>
      </c>
    </row>
    <row r="28" spans="1:14" x14ac:dyDescent="0.35">
      <c r="A28" s="44"/>
      <c r="B28" s="30"/>
      <c r="C28" s="20"/>
      <c r="D28" s="19"/>
      <c r="E28" s="24"/>
      <c r="F28" s="17"/>
      <c r="G28" s="46"/>
      <c r="H28" s="82"/>
      <c r="I28" s="26" t="str">
        <f t="shared" si="0"/>
        <v/>
      </c>
      <c r="J28" s="20"/>
      <c r="K28" s="21" t="str">
        <f t="shared" si="1"/>
        <v/>
      </c>
      <c r="L28" s="23" t="str">
        <f t="shared" si="2"/>
        <v/>
      </c>
    </row>
    <row r="29" spans="1:14" x14ac:dyDescent="0.35">
      <c r="A29" s="44"/>
      <c r="B29" s="30"/>
      <c r="C29" s="20"/>
      <c r="D29" s="19"/>
      <c r="E29" s="24"/>
      <c r="F29" s="17"/>
      <c r="G29" s="46"/>
      <c r="H29" s="82"/>
      <c r="I29" s="26" t="str">
        <f t="shared" si="0"/>
        <v/>
      </c>
      <c r="J29" s="20"/>
      <c r="K29" s="21" t="str">
        <f t="shared" si="1"/>
        <v/>
      </c>
      <c r="L29" s="23" t="str">
        <f t="shared" si="2"/>
        <v/>
      </c>
    </row>
    <row r="30" spans="1:14" x14ac:dyDescent="0.35">
      <c r="A30" s="44"/>
      <c r="B30" s="30"/>
      <c r="C30" s="20"/>
      <c r="D30" s="19"/>
      <c r="E30" s="24"/>
      <c r="F30" s="17"/>
      <c r="G30" s="46"/>
      <c r="H30" s="82"/>
      <c r="I30" s="26" t="str">
        <f t="shared" si="0"/>
        <v/>
      </c>
      <c r="J30" s="20"/>
      <c r="K30" s="21" t="str">
        <f t="shared" si="1"/>
        <v/>
      </c>
      <c r="L30" s="23" t="str">
        <f t="shared" si="2"/>
        <v/>
      </c>
    </row>
    <row r="31" spans="1:14" ht="15" thickBot="1" x14ac:dyDescent="0.4">
      <c r="A31" s="36"/>
      <c r="B31" s="37"/>
      <c r="C31" s="15"/>
      <c r="D31" s="18"/>
      <c r="E31" s="25"/>
      <c r="F31" s="38"/>
      <c r="G31" s="46"/>
      <c r="H31" s="82"/>
      <c r="I31" s="26" t="str">
        <f>IF(E31="","",(IF(H31="",G31-E31,H31-E31)))</f>
        <v/>
      </c>
      <c r="J31" s="15"/>
      <c r="K31" s="21" t="str">
        <f t="shared" si="1"/>
        <v/>
      </c>
      <c r="L31" s="23" t="str">
        <f>IF(K31&lt;$F$14,(_xlfn.CONCAT("&lt;",$F$14)),"")</f>
        <v/>
      </c>
    </row>
    <row r="32" spans="1:14" x14ac:dyDescent="0.35">
      <c r="A32" s="80" t="s">
        <v>58</v>
      </c>
      <c r="B32" s="96"/>
      <c r="C32" s="97"/>
      <c r="D32" s="97"/>
      <c r="E32" s="97"/>
      <c r="F32" s="97"/>
      <c r="G32" s="97"/>
      <c r="H32" s="97"/>
      <c r="I32" s="97"/>
      <c r="J32" s="97"/>
      <c r="K32" s="97"/>
      <c r="L32" s="98"/>
    </row>
    <row r="33" spans="1:12" ht="10.5" customHeight="1" thickBot="1" x14ac:dyDescent="0.4">
      <c r="A33" s="81"/>
      <c r="B33" s="99"/>
      <c r="C33" s="100"/>
      <c r="D33" s="100"/>
      <c r="E33" s="100"/>
      <c r="F33" s="100"/>
      <c r="G33" s="100"/>
      <c r="H33" s="100"/>
      <c r="I33" s="100"/>
      <c r="J33" s="100"/>
      <c r="K33" s="100"/>
      <c r="L33" s="101"/>
    </row>
    <row r="34" spans="1:12" x14ac:dyDescent="0.35">
      <c r="A34" s="76" t="s">
        <v>57</v>
      </c>
    </row>
    <row r="35" spans="1:12" x14ac:dyDescent="0.35">
      <c r="A35" t="s">
        <v>61</v>
      </c>
    </row>
    <row r="36" spans="1:12" x14ac:dyDescent="0.35">
      <c r="A36" t="s">
        <v>59</v>
      </c>
    </row>
  </sheetData>
  <sheetProtection algorithmName="SHA-512" hashValue="oUl9NMzjM+CUYLRHHf+In2Wnk0w0Q5LNn2UFZJ1R31smBeSm2+4VSIl7ljsSsjvn5MpsJWGb7P2TLJyNbJ8H0A==" saltValue="aEal+f2S9NmSGQaIzf71gQ==" spinCount="100000" sheet="1" objects="1" scenarios="1"/>
  <mergeCells count="70">
    <mergeCell ref="L17:L18"/>
    <mergeCell ref="A1:L1"/>
    <mergeCell ref="B4:D4"/>
    <mergeCell ref="F4:G4"/>
    <mergeCell ref="E12:F12"/>
    <mergeCell ref="K6:L6"/>
    <mergeCell ref="J12:J13"/>
    <mergeCell ref="K12:L13"/>
    <mergeCell ref="K8:L8"/>
    <mergeCell ref="K7:L7"/>
    <mergeCell ref="A6:C6"/>
    <mergeCell ref="D8:E8"/>
    <mergeCell ref="A14:B14"/>
    <mergeCell ref="C14:D14"/>
    <mergeCell ref="K10:L10"/>
    <mergeCell ref="A11:B11"/>
    <mergeCell ref="C12:D12"/>
    <mergeCell ref="A10:B10"/>
    <mergeCell ref="K14:L14"/>
    <mergeCell ref="K3:L3"/>
    <mergeCell ref="K4:L4"/>
    <mergeCell ref="D7:E7"/>
    <mergeCell ref="D6:G6"/>
    <mergeCell ref="B5:D5"/>
    <mergeCell ref="F5:I5"/>
    <mergeCell ref="B3:D3"/>
    <mergeCell ref="F3:G3"/>
    <mergeCell ref="K9:L9"/>
    <mergeCell ref="E10:F10"/>
    <mergeCell ref="E11:F11"/>
    <mergeCell ref="C10:D10"/>
    <mergeCell ref="C11:D11"/>
    <mergeCell ref="K11:L11"/>
    <mergeCell ref="E22:E23"/>
    <mergeCell ref="G22:G23"/>
    <mergeCell ref="I22:I23"/>
    <mergeCell ref="A12:B12"/>
    <mergeCell ref="A13:B13"/>
    <mergeCell ref="C13:D13"/>
    <mergeCell ref="A17:A18"/>
    <mergeCell ref="B17:B18"/>
    <mergeCell ref="A19:A20"/>
    <mergeCell ref="B19:B20"/>
    <mergeCell ref="C17:C18"/>
    <mergeCell ref="C19:C20"/>
    <mergeCell ref="G15:I15"/>
    <mergeCell ref="D17:D18"/>
    <mergeCell ref="D19:D20"/>
    <mergeCell ref="E17:E18"/>
    <mergeCell ref="K22:K23"/>
    <mergeCell ref="J19:J20"/>
    <mergeCell ref="J17:J18"/>
    <mergeCell ref="K17:K18"/>
    <mergeCell ref="K19:K20"/>
    <mergeCell ref="B22:B23"/>
    <mergeCell ref="C22:C23"/>
    <mergeCell ref="G17:G18"/>
    <mergeCell ref="G19:G20"/>
    <mergeCell ref="B32:L33"/>
    <mergeCell ref="D22:D23"/>
    <mergeCell ref="F19:F20"/>
    <mergeCell ref="F17:F18"/>
    <mergeCell ref="E19:E20"/>
    <mergeCell ref="F22:F23"/>
    <mergeCell ref="J22:J23"/>
    <mergeCell ref="I17:I18"/>
    <mergeCell ref="I19:I20"/>
    <mergeCell ref="H17:H18"/>
    <mergeCell ref="H19:H20"/>
    <mergeCell ref="H22:H23"/>
  </mergeCells>
  <conditionalFormatting sqref="L19">
    <cfRule type="cellIs" dxfId="77" priority="133" operator="lessThan">
      <formula>0.775</formula>
    </cfRule>
    <cfRule type="cellIs" dxfId="76" priority="134" operator="greaterThan">
      <formula>1.1449</formula>
    </cfRule>
    <cfRule type="cellIs" dxfId="75" priority="135" operator="between">
      <formula>0.775</formula>
      <formula>1.1449</formula>
    </cfRule>
  </conditionalFormatting>
  <conditionalFormatting sqref="L20">
    <cfRule type="containsText" dxfId="74" priority="131" operator="containsText" text="FAIL">
      <formula>NOT(ISERROR(SEARCH("FAIL",L20)))</formula>
    </cfRule>
    <cfRule type="containsText" dxfId="73" priority="132" operator="containsText" text="Pass">
      <formula>NOT(ISERROR(SEARCH("Pass",L20)))</formula>
    </cfRule>
  </conditionalFormatting>
  <conditionalFormatting sqref="L22">
    <cfRule type="cellIs" dxfId="72" priority="128" operator="lessThan">
      <formula>0.775</formula>
    </cfRule>
    <cfRule type="cellIs" dxfId="71" priority="129" operator="greaterThan">
      <formula>1.1449</formula>
    </cfRule>
    <cfRule type="cellIs" dxfId="70" priority="130" operator="between">
      <formula>0.775</formula>
      <formula>1.1449</formula>
    </cfRule>
  </conditionalFormatting>
  <conditionalFormatting sqref="L23">
    <cfRule type="containsText" dxfId="69" priority="126" operator="containsText" text="FAIL">
      <formula>NOT(ISERROR(SEARCH("FAIL",L23)))</formula>
    </cfRule>
    <cfRule type="containsText" dxfId="68" priority="127" operator="containsText" text="Pass">
      <formula>NOT(ISERROR(SEARCH("Pass",L23)))</formula>
    </cfRule>
  </conditionalFormatting>
  <conditionalFormatting sqref="H17">
    <cfRule type="expression" dxfId="67" priority="16">
      <formula>AND((ABS(G17-H17))&gt;0.00051,H17&lt;&gt;"")</formula>
    </cfRule>
    <cfRule type="expression" dxfId="66" priority="68">
      <formula>AND((ABS(G17-F17))&gt;0.0005,G17&lt;&gt;"")</formula>
    </cfRule>
  </conditionalFormatting>
  <conditionalFormatting sqref="H24">
    <cfRule type="expression" dxfId="65" priority="1">
      <formula>AND((ABS(H24-G24))&gt;0.00051,H24&lt;&gt;"")</formula>
    </cfRule>
    <cfRule type="expression" dxfId="64" priority="36">
      <formula>AND((ABS(G24-F24))&gt;0.0005,G24&lt;&gt;"")</formula>
    </cfRule>
  </conditionalFormatting>
  <conditionalFormatting sqref="C7">
    <cfRule type="containsText" dxfId="63" priority="108" operator="containsText" text="Pass/Fail">
      <formula>NOT(ISERROR(SEARCH("Pass/Fail",C7)))</formula>
    </cfRule>
    <cfRule type="containsText" dxfId="62" priority="112" operator="containsText" text="FAIL">
      <formula>NOT(ISERROR(SEARCH("FAIL",C7)))</formula>
    </cfRule>
    <cfRule type="containsText" dxfId="61" priority="113" operator="containsText" text="Pass">
      <formula>NOT(ISERROR(SEARCH("Pass",C7)))</formula>
    </cfRule>
    <cfRule type="cellIs" dxfId="60" priority="115" operator="between">
      <formula>1.8</formula>
      <formula>2.2</formula>
    </cfRule>
  </conditionalFormatting>
  <conditionalFormatting sqref="C8">
    <cfRule type="containsText" dxfId="59" priority="104" operator="containsText" text="Pass/Fail">
      <formula>NOT(ISERROR(SEARCH("Pass/Fail",C8)))</formula>
    </cfRule>
    <cfRule type="containsText" dxfId="58" priority="105" operator="containsText" text="FAIL">
      <formula>NOT(ISERROR(SEARCH("FAIL",C8)))</formula>
    </cfRule>
    <cfRule type="containsText" dxfId="57" priority="106" operator="containsText" text="Pass">
      <formula>NOT(ISERROR(SEARCH("Pass",C8)))</formula>
    </cfRule>
    <cfRule type="cellIs" dxfId="56" priority="107" operator="between">
      <formula>1.8</formula>
      <formula>2.2</formula>
    </cfRule>
  </conditionalFormatting>
  <conditionalFormatting sqref="L17">
    <cfRule type="containsText" dxfId="55" priority="100" operator="containsText" text="FAIL">
      <formula>NOT(ISERROR(SEARCH("FAIL",L17)))</formula>
    </cfRule>
    <cfRule type="containsText" dxfId="54" priority="101" operator="containsText" text="PASS">
      <formula>NOT(ISERROR(SEARCH("PASS",L17)))</formula>
    </cfRule>
  </conditionalFormatting>
  <conditionalFormatting sqref="G8:H8">
    <cfRule type="containsText" dxfId="53" priority="84" operator="containsText" text="Pass/Fail">
      <formula>NOT(ISERROR(SEARCH("Pass/Fail",G8)))</formula>
    </cfRule>
    <cfRule type="containsText" dxfId="52" priority="85" operator="containsText" text="FAIL">
      <formula>NOT(ISERROR(SEARCH("FAIL",G8)))</formula>
    </cfRule>
    <cfRule type="containsText" dxfId="51" priority="86" operator="containsText" text="Pass">
      <formula>NOT(ISERROR(SEARCH("Pass",G8)))</formula>
    </cfRule>
    <cfRule type="cellIs" dxfId="50" priority="87" operator="between">
      <formula>1.8</formula>
      <formula>2.2</formula>
    </cfRule>
  </conditionalFormatting>
  <conditionalFormatting sqref="G7:H7">
    <cfRule type="containsText" dxfId="49" priority="80" operator="containsText" text="Pass/Fail">
      <formula>NOT(ISERROR(SEARCH("Pass/Fail",G7)))</formula>
    </cfRule>
    <cfRule type="containsText" dxfId="48" priority="81" operator="containsText" text="FAIL">
      <formula>NOT(ISERROR(SEARCH("FAIL",G7)))</formula>
    </cfRule>
    <cfRule type="containsText" dxfId="47" priority="82" operator="containsText" text="Pass">
      <formula>NOT(ISERROR(SEARCH("Pass",G7)))</formula>
    </cfRule>
    <cfRule type="cellIs" dxfId="46" priority="83" operator="between">
      <formula>1.8</formula>
      <formula>2.2</formula>
    </cfRule>
  </conditionalFormatting>
  <conditionalFormatting sqref="I17:I31">
    <cfRule type="cellIs" dxfId="45" priority="77" operator="greaterThan">
      <formula>1</formula>
    </cfRule>
  </conditionalFormatting>
  <conditionalFormatting sqref="I19:I31">
    <cfRule type="containsBlanks" priority="75" stopIfTrue="1">
      <formula>LEN(TRIM(I19))=0</formula>
    </cfRule>
  </conditionalFormatting>
  <conditionalFormatting sqref="I17:I18">
    <cfRule type="containsBlanks" priority="72" stopIfTrue="1">
      <formula>LEN(TRIM(I17))=0</formula>
    </cfRule>
  </conditionalFormatting>
  <conditionalFormatting sqref="H14">
    <cfRule type="cellIs" dxfId="44" priority="70" operator="lessThan">
      <formula>$K$3-365</formula>
    </cfRule>
  </conditionalFormatting>
  <conditionalFormatting sqref="G17">
    <cfRule type="expression" dxfId="43" priority="69">
      <formula>(ABS(F17-G17))&gt;0.0005</formula>
    </cfRule>
  </conditionalFormatting>
  <conditionalFormatting sqref="H21">
    <cfRule type="expression" dxfId="42" priority="65">
      <formula>AND((ABS(G21-F21))&gt;0.0005,G21&lt;&gt;"")</formula>
    </cfRule>
    <cfRule type="expression" dxfId="41" priority="35">
      <formula>AND((ABS(G21-H21))&gt;0.00051,H21&lt;&gt;"")</formula>
    </cfRule>
  </conditionalFormatting>
  <conditionalFormatting sqref="G17:G18">
    <cfRule type="containsBlanks" dxfId="40" priority="59">
      <formula>LEN(TRIM(G17))=0</formula>
    </cfRule>
  </conditionalFormatting>
  <conditionalFormatting sqref="G19">
    <cfRule type="expression" dxfId="39" priority="58">
      <formula>(ABS(F19-G19))&gt;0.0005</formula>
    </cfRule>
  </conditionalFormatting>
  <conditionalFormatting sqref="G19:G20">
    <cfRule type="containsBlanks" dxfId="38" priority="57">
      <formula>LEN(TRIM(G19))=0</formula>
    </cfRule>
  </conditionalFormatting>
  <conditionalFormatting sqref="G22">
    <cfRule type="expression" dxfId="37" priority="56">
      <formula>(ABS(F22-G22))&gt;0.0005</formula>
    </cfRule>
  </conditionalFormatting>
  <conditionalFormatting sqref="G22:G23">
    <cfRule type="containsBlanks" dxfId="36" priority="55">
      <formula>LEN(TRIM(G22))=0</formula>
    </cfRule>
  </conditionalFormatting>
  <conditionalFormatting sqref="G21">
    <cfRule type="containsBlanks" dxfId="35" priority="34">
      <formula>LEN(TRIM(G21))=0</formula>
    </cfRule>
    <cfRule type="expression" dxfId="34" priority="54">
      <formula>(ABS(F21-G21))&gt;0.0005</formula>
    </cfRule>
  </conditionalFormatting>
  <conditionalFormatting sqref="H19">
    <cfRule type="expression" dxfId="33" priority="39">
      <formula>AND((ABS(G19-H19))&gt;0.00051,H19&lt;&gt;"")</formula>
    </cfRule>
    <cfRule type="expression" dxfId="32" priority="40">
      <formula>AND((ABS(G19-F19))&gt;0.0005,G19&lt;&gt;"")</formula>
    </cfRule>
  </conditionalFormatting>
  <conditionalFormatting sqref="H22">
    <cfRule type="expression" dxfId="31" priority="37">
      <formula>AND((ABS(G22-H22))&gt;0.00051,H22&lt;&gt;"")</formula>
    </cfRule>
  </conditionalFormatting>
  <conditionalFormatting sqref="H22:H23">
    <cfRule type="expression" dxfId="30" priority="38">
      <formula>AND((ABS(G22-F22))&gt;0.0005,G22&lt;&gt;"")</formula>
    </cfRule>
  </conditionalFormatting>
  <conditionalFormatting sqref="H25">
    <cfRule type="expression" dxfId="29" priority="125">
      <formula>AND((ABS(G25-F25))&gt;0.0005,G25&lt;&gt;"")</formula>
    </cfRule>
    <cfRule type="expression" dxfId="28" priority="15">
      <formula>AND((ABS(G25-H25))&gt;0.00051,H25&lt;&gt;"")</formula>
    </cfRule>
  </conditionalFormatting>
  <conditionalFormatting sqref="G24">
    <cfRule type="containsBlanks" dxfId="27" priority="32">
      <formula>LEN(TRIM(G24))=0</formula>
    </cfRule>
    <cfRule type="expression" dxfId="26" priority="33">
      <formula>(ABS(F24-G24))&gt;0.0005</formula>
    </cfRule>
  </conditionalFormatting>
  <conditionalFormatting sqref="G26">
    <cfRule type="expression" dxfId="25" priority="31">
      <formula>(ABS(F26-G26))&gt;0.0005</formula>
    </cfRule>
    <cfRule type="containsBlanks" dxfId="24" priority="28">
      <formula>LEN(TRIM(G26))=0</formula>
    </cfRule>
  </conditionalFormatting>
  <conditionalFormatting sqref="G25">
    <cfRule type="containsBlanks" dxfId="23" priority="29">
      <formula>LEN(TRIM(G25))=0</formula>
    </cfRule>
    <cfRule type="expression" dxfId="22" priority="30">
      <formula>(ABS(F25-G25))&gt;0.0005</formula>
    </cfRule>
  </conditionalFormatting>
  <conditionalFormatting sqref="G27">
    <cfRule type="containsBlanks" dxfId="21" priority="26">
      <formula>LEN(TRIM(G27))=0</formula>
    </cfRule>
    <cfRule type="expression" dxfId="20" priority="27">
      <formula>(ABS(F27-G27))&gt;0.0005</formula>
    </cfRule>
  </conditionalFormatting>
  <conditionalFormatting sqref="G28">
    <cfRule type="expression" dxfId="19" priority="25">
      <formula>(ABS(F28-G28))&gt;0.0005</formula>
    </cfRule>
    <cfRule type="containsBlanks" dxfId="18" priority="24">
      <formula>LEN(TRIM(G28))=0</formula>
    </cfRule>
  </conditionalFormatting>
  <conditionalFormatting sqref="G29">
    <cfRule type="expression" dxfId="17" priority="22">
      <formula>(ABS(F29-G29))&gt;0.0005</formula>
    </cfRule>
    <cfRule type="containsBlanks" dxfId="16" priority="21">
      <formula>LEN(TRIM(G29))=0</formula>
    </cfRule>
  </conditionalFormatting>
  <conditionalFormatting sqref="G30">
    <cfRule type="expression" dxfId="15" priority="20">
      <formula>(ABS(F30-G30))&gt;0.0005</formula>
    </cfRule>
    <cfRule type="containsBlanks" dxfId="14" priority="19">
      <formula>LEN(TRIM(G30))=0</formula>
    </cfRule>
  </conditionalFormatting>
  <conditionalFormatting sqref="G31">
    <cfRule type="expression" dxfId="13" priority="18">
      <formula>(ABS(F31-G31))&gt;0.0005</formula>
    </cfRule>
    <cfRule type="containsBlanks" dxfId="12" priority="17">
      <formula>LEN(TRIM(G31))=0</formula>
    </cfRule>
  </conditionalFormatting>
  <conditionalFormatting sqref="H26">
    <cfRule type="expression" dxfId="11" priority="14">
      <formula>AND((ABS(G26-F26))&gt;0.0005,G26&lt;&gt;"")</formula>
    </cfRule>
    <cfRule type="expression" dxfId="10" priority="13">
      <formula>AND((ABS(G26-H26))&gt;0.00051,H26&lt;&gt;"")</formula>
    </cfRule>
  </conditionalFormatting>
  <conditionalFormatting sqref="H27">
    <cfRule type="expression" dxfId="9" priority="12">
      <formula>AND((ABS(G27-F27))&gt;0.0005,G27&lt;&gt;"")</formula>
    </cfRule>
    <cfRule type="expression" dxfId="8" priority="10">
      <formula>AND((ABS(G27-H27))&gt;0.00051,H27&lt;&gt;"")</formula>
    </cfRule>
  </conditionalFormatting>
  <conditionalFormatting sqref="H28">
    <cfRule type="expression" dxfId="7" priority="5">
      <formula>AND((ABS(G28-H28))&gt;0.00051,H28&lt;&gt;"")</formula>
    </cfRule>
    <cfRule type="expression" dxfId="6" priority="9">
      <formula>AND((ABS(G28-F28))&gt;0.0005,G28&lt;&gt;"")</formula>
    </cfRule>
  </conditionalFormatting>
  <conditionalFormatting sqref="H29">
    <cfRule type="expression" dxfId="5" priority="4">
      <formula>AND((ABS(G29-H29))&gt;0.00051,H29&lt;&gt;"")</formula>
    </cfRule>
    <cfRule type="expression" dxfId="4" priority="8">
      <formula>AND((ABS(G29-F29))&gt;0.0005,G29&lt;&gt;"")</formula>
    </cfRule>
  </conditionalFormatting>
  <conditionalFormatting sqref="H30">
    <cfRule type="expression" dxfId="3" priority="3">
      <formula>AND((ABS(G30-H30))&gt;0.00051,H30&lt;&gt;"")</formula>
    </cfRule>
    <cfRule type="expression" dxfId="2" priority="7">
      <formula>AND((ABS(G30-F30))&gt;0.0005,G30&lt;&gt;"")</formula>
    </cfRule>
  </conditionalFormatting>
  <conditionalFormatting sqref="H31">
    <cfRule type="expression" dxfId="1" priority="2">
      <formula>AND((ABS(G31-H31))&gt;0.00051,H31&lt;&gt;"")</formula>
    </cfRule>
    <cfRule type="expression" dxfId="0" priority="6">
      <formula>AND((ABS(G31-F31))&gt;0.0005,G31&lt;&gt;"")</formula>
    </cfRule>
  </conditionalFormatting>
  <pageMargins left="0.25" right="0.25" top="0.25" bottom="0.5" header="0.3" footer="0.3"/>
  <pageSetup scale="96" orientation="landscape" horizontalDpi="1200" verticalDpi="1200" r:id="rId1"/>
  <headerFooter>
    <oddFooter>&amp;LWI DNR supplied form--This spreadsheet is only a guide and it is the responsibility of the user to ensure that accurate results are reported.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EBF5C-F279-4549-B305-C72FF8D1A376}">
  <dimension ref="A1:K267"/>
  <sheetViews>
    <sheetView topLeftCell="B1" workbookViewId="0">
      <selection activeCell="C3" sqref="C3"/>
    </sheetView>
  </sheetViews>
  <sheetFormatPr defaultRowHeight="12.5" x14ac:dyDescent="0.25"/>
  <cols>
    <col min="1" max="2" width="8.7265625" style="49"/>
    <col min="3" max="3" width="69.7265625" style="49" customWidth="1"/>
    <col min="4" max="5" width="8.7265625" style="49"/>
    <col min="6" max="6" width="9.36328125" style="49" bestFit="1" customWidth="1"/>
    <col min="7" max="258" width="8.7265625" style="49"/>
    <col min="259" max="259" width="69.7265625" style="49" customWidth="1"/>
    <col min="260" max="514" width="8.7265625" style="49"/>
    <col min="515" max="515" width="69.7265625" style="49" customWidth="1"/>
    <col min="516" max="770" width="8.7265625" style="49"/>
    <col min="771" max="771" width="69.7265625" style="49" customWidth="1"/>
    <col min="772" max="1026" width="8.7265625" style="49"/>
    <col min="1027" max="1027" width="69.7265625" style="49" customWidth="1"/>
    <col min="1028" max="1282" width="8.7265625" style="49"/>
    <col min="1283" max="1283" width="69.7265625" style="49" customWidth="1"/>
    <col min="1284" max="1538" width="8.7265625" style="49"/>
    <col min="1539" max="1539" width="69.7265625" style="49" customWidth="1"/>
    <col min="1540" max="1794" width="8.7265625" style="49"/>
    <col min="1795" max="1795" width="69.7265625" style="49" customWidth="1"/>
    <col min="1796" max="2050" width="8.7265625" style="49"/>
    <col min="2051" max="2051" width="69.7265625" style="49" customWidth="1"/>
    <col min="2052" max="2306" width="8.7265625" style="49"/>
    <col min="2307" max="2307" width="69.7265625" style="49" customWidth="1"/>
    <col min="2308" max="2562" width="8.7265625" style="49"/>
    <col min="2563" max="2563" width="69.7265625" style="49" customWidth="1"/>
    <col min="2564" max="2818" width="8.7265625" style="49"/>
    <col min="2819" max="2819" width="69.7265625" style="49" customWidth="1"/>
    <col min="2820" max="3074" width="8.7265625" style="49"/>
    <col min="3075" max="3075" width="69.7265625" style="49" customWidth="1"/>
    <col min="3076" max="3330" width="8.7265625" style="49"/>
    <col min="3331" max="3331" width="69.7265625" style="49" customWidth="1"/>
    <col min="3332" max="3586" width="8.7265625" style="49"/>
    <col min="3587" max="3587" width="69.7265625" style="49" customWidth="1"/>
    <col min="3588" max="3842" width="8.7265625" style="49"/>
    <col min="3843" max="3843" width="69.7265625" style="49" customWidth="1"/>
    <col min="3844" max="4098" width="8.7265625" style="49"/>
    <col min="4099" max="4099" width="69.7265625" style="49" customWidth="1"/>
    <col min="4100" max="4354" width="8.7265625" style="49"/>
    <col min="4355" max="4355" width="69.7265625" style="49" customWidth="1"/>
    <col min="4356" max="4610" width="8.7265625" style="49"/>
    <col min="4611" max="4611" width="69.7265625" style="49" customWidth="1"/>
    <col min="4612" max="4866" width="8.7265625" style="49"/>
    <col min="4867" max="4867" width="69.7265625" style="49" customWidth="1"/>
    <col min="4868" max="5122" width="8.7265625" style="49"/>
    <col min="5123" max="5123" width="69.7265625" style="49" customWidth="1"/>
    <col min="5124" max="5378" width="8.7265625" style="49"/>
    <col min="5379" max="5379" width="69.7265625" style="49" customWidth="1"/>
    <col min="5380" max="5634" width="8.7265625" style="49"/>
    <col min="5635" max="5635" width="69.7265625" style="49" customWidth="1"/>
    <col min="5636" max="5890" width="8.7265625" style="49"/>
    <col min="5891" max="5891" width="69.7265625" style="49" customWidth="1"/>
    <col min="5892" max="6146" width="8.7265625" style="49"/>
    <col min="6147" max="6147" width="69.7265625" style="49" customWidth="1"/>
    <col min="6148" max="6402" width="8.7265625" style="49"/>
    <col min="6403" max="6403" width="69.7265625" style="49" customWidth="1"/>
    <col min="6404" max="6658" width="8.7265625" style="49"/>
    <col min="6659" max="6659" width="69.7265625" style="49" customWidth="1"/>
    <col min="6660" max="6914" width="8.7265625" style="49"/>
    <col min="6915" max="6915" width="69.7265625" style="49" customWidth="1"/>
    <col min="6916" max="7170" width="8.7265625" style="49"/>
    <col min="7171" max="7171" width="69.7265625" style="49" customWidth="1"/>
    <col min="7172" max="7426" width="8.7265625" style="49"/>
    <col min="7427" max="7427" width="69.7265625" style="49" customWidth="1"/>
    <col min="7428" max="7682" width="8.7265625" style="49"/>
    <col min="7683" max="7683" width="69.7265625" style="49" customWidth="1"/>
    <col min="7684" max="7938" width="8.7265625" style="49"/>
    <col min="7939" max="7939" width="69.7265625" style="49" customWidth="1"/>
    <col min="7940" max="8194" width="8.7265625" style="49"/>
    <col min="8195" max="8195" width="69.7265625" style="49" customWidth="1"/>
    <col min="8196" max="8450" width="8.7265625" style="49"/>
    <col min="8451" max="8451" width="69.7265625" style="49" customWidth="1"/>
    <col min="8452" max="8706" width="8.7265625" style="49"/>
    <col min="8707" max="8707" width="69.7265625" style="49" customWidth="1"/>
    <col min="8708" max="8962" width="8.7265625" style="49"/>
    <col min="8963" max="8963" width="69.7265625" style="49" customWidth="1"/>
    <col min="8964" max="9218" width="8.7265625" style="49"/>
    <col min="9219" max="9219" width="69.7265625" style="49" customWidth="1"/>
    <col min="9220" max="9474" width="8.7265625" style="49"/>
    <col min="9475" max="9475" width="69.7265625" style="49" customWidth="1"/>
    <col min="9476" max="9730" width="8.7265625" style="49"/>
    <col min="9731" max="9731" width="69.7265625" style="49" customWidth="1"/>
    <col min="9732" max="9986" width="8.7265625" style="49"/>
    <col min="9987" max="9987" width="69.7265625" style="49" customWidth="1"/>
    <col min="9988" max="10242" width="8.7265625" style="49"/>
    <col min="10243" max="10243" width="69.7265625" style="49" customWidth="1"/>
    <col min="10244" max="10498" width="8.7265625" style="49"/>
    <col min="10499" max="10499" width="69.7265625" style="49" customWidth="1"/>
    <col min="10500" max="10754" width="8.7265625" style="49"/>
    <col min="10755" max="10755" width="69.7265625" style="49" customWidth="1"/>
    <col min="10756" max="11010" width="8.7265625" style="49"/>
    <col min="11011" max="11011" width="69.7265625" style="49" customWidth="1"/>
    <col min="11012" max="11266" width="8.7265625" style="49"/>
    <col min="11267" max="11267" width="69.7265625" style="49" customWidth="1"/>
    <col min="11268" max="11522" width="8.7265625" style="49"/>
    <col min="11523" max="11523" width="69.7265625" style="49" customWidth="1"/>
    <col min="11524" max="11778" width="8.7265625" style="49"/>
    <col min="11779" max="11779" width="69.7265625" style="49" customWidth="1"/>
    <col min="11780" max="12034" width="8.7265625" style="49"/>
    <col min="12035" max="12035" width="69.7265625" style="49" customWidth="1"/>
    <col min="12036" max="12290" width="8.7265625" style="49"/>
    <col min="12291" max="12291" width="69.7265625" style="49" customWidth="1"/>
    <col min="12292" max="12546" width="8.7265625" style="49"/>
    <col min="12547" max="12547" width="69.7265625" style="49" customWidth="1"/>
    <col min="12548" max="12802" width="8.7265625" style="49"/>
    <col min="12803" max="12803" width="69.7265625" style="49" customWidth="1"/>
    <col min="12804" max="13058" width="8.7265625" style="49"/>
    <col min="13059" max="13059" width="69.7265625" style="49" customWidth="1"/>
    <col min="13060" max="13314" width="8.7265625" style="49"/>
    <col min="13315" max="13315" width="69.7265625" style="49" customWidth="1"/>
    <col min="13316" max="13570" width="8.7265625" style="49"/>
    <col min="13571" max="13571" width="69.7265625" style="49" customWidth="1"/>
    <col min="13572" max="13826" width="8.7265625" style="49"/>
    <col min="13827" max="13827" width="69.7265625" style="49" customWidth="1"/>
    <col min="13828" max="14082" width="8.7265625" style="49"/>
    <col min="14083" max="14083" width="69.7265625" style="49" customWidth="1"/>
    <col min="14084" max="14338" width="8.7265625" style="49"/>
    <col min="14339" max="14339" width="69.7265625" style="49" customWidth="1"/>
    <col min="14340" max="14594" width="8.7265625" style="49"/>
    <col min="14595" max="14595" width="69.7265625" style="49" customWidth="1"/>
    <col min="14596" max="14850" width="8.7265625" style="49"/>
    <col min="14851" max="14851" width="69.7265625" style="49" customWidth="1"/>
    <col min="14852" max="15106" width="8.7265625" style="49"/>
    <col min="15107" max="15107" width="69.7265625" style="49" customWidth="1"/>
    <col min="15108" max="15362" width="8.7265625" style="49"/>
    <col min="15363" max="15363" width="69.7265625" style="49" customWidth="1"/>
    <col min="15364" max="15618" width="8.7265625" style="49"/>
    <col min="15619" max="15619" width="69.7265625" style="49" customWidth="1"/>
    <col min="15620" max="15874" width="8.7265625" style="49"/>
    <col min="15875" max="15875" width="69.7265625" style="49" customWidth="1"/>
    <col min="15876" max="16130" width="8.7265625" style="49"/>
    <col min="16131" max="16131" width="69.7265625" style="49" customWidth="1"/>
    <col min="16132" max="16384" width="8.7265625" style="49"/>
  </cols>
  <sheetData>
    <row r="1" spans="1:11" ht="31" customHeight="1" thickBot="1" x14ac:dyDescent="0.3">
      <c r="A1" s="48" t="s">
        <v>36</v>
      </c>
    </row>
    <row r="2" spans="1:11" ht="20" customHeight="1" thickBot="1" x14ac:dyDescent="0.3">
      <c r="A2" s="50" t="s">
        <v>37</v>
      </c>
      <c r="B2" s="51" t="s">
        <v>38</v>
      </c>
      <c r="C2" s="52" t="s">
        <v>39</v>
      </c>
    </row>
    <row r="3" spans="1:11" s="56" customFormat="1" ht="37.5" x14ac:dyDescent="0.25">
      <c r="A3" s="53">
        <v>45107</v>
      </c>
      <c r="B3" s="54" t="s">
        <v>40</v>
      </c>
      <c r="C3" s="55" t="s">
        <v>62</v>
      </c>
    </row>
    <row r="4" spans="1:11" s="56" customFormat="1" x14ac:dyDescent="0.25">
      <c r="A4" s="57"/>
      <c r="B4" s="58"/>
      <c r="C4" s="59"/>
    </row>
    <row r="5" spans="1:11" s="56" customFormat="1" x14ac:dyDescent="0.25">
      <c r="A5" s="57"/>
      <c r="B5" s="58"/>
      <c r="C5" s="59"/>
    </row>
    <row r="6" spans="1:11" s="56" customFormat="1" x14ac:dyDescent="0.25">
      <c r="A6" s="57"/>
      <c r="B6" s="58"/>
      <c r="C6" s="59"/>
    </row>
    <row r="7" spans="1:11" s="56" customFormat="1" x14ac:dyDescent="0.25">
      <c r="A7" s="57"/>
      <c r="B7" s="58"/>
      <c r="C7" s="59"/>
    </row>
    <row r="8" spans="1:11" s="56" customFormat="1" x14ac:dyDescent="0.25">
      <c r="A8" s="57"/>
      <c r="B8" s="58"/>
      <c r="C8" s="59"/>
    </row>
    <row r="9" spans="1:11" s="56" customFormat="1" x14ac:dyDescent="0.25">
      <c r="A9" s="57"/>
      <c r="B9" s="58"/>
      <c r="C9" s="59"/>
    </row>
    <row r="10" spans="1:11" s="56" customFormat="1" x14ac:dyDescent="0.25">
      <c r="A10" s="57"/>
      <c r="B10" s="58"/>
      <c r="C10" s="59"/>
    </row>
    <row r="11" spans="1:11" s="56" customFormat="1" x14ac:dyDescent="0.25">
      <c r="A11" s="57"/>
      <c r="B11" s="58"/>
      <c r="C11" s="59"/>
    </row>
    <row r="12" spans="1:11" s="56" customFormat="1" x14ac:dyDescent="0.25">
      <c r="A12" s="57"/>
      <c r="B12" s="58"/>
      <c r="C12" s="59"/>
    </row>
    <row r="13" spans="1:11" s="56" customFormat="1" x14ac:dyDescent="0.25">
      <c r="A13" s="57"/>
      <c r="B13" s="58"/>
      <c r="C13" s="59"/>
      <c r="I13" s="78"/>
      <c r="J13" s="79"/>
      <c r="K13" s="79"/>
    </row>
    <row r="14" spans="1:11" s="56" customFormat="1" x14ac:dyDescent="0.25">
      <c r="A14" s="57"/>
      <c r="B14" s="58"/>
      <c r="C14" s="59"/>
    </row>
    <row r="15" spans="1:11" s="56" customFormat="1" x14ac:dyDescent="0.25">
      <c r="A15" s="57"/>
      <c r="B15" s="58"/>
      <c r="C15" s="59"/>
    </row>
    <row r="16" spans="1:11" s="56" customFormat="1" x14ac:dyDescent="0.25">
      <c r="A16" s="57"/>
      <c r="B16" s="58"/>
      <c r="C16" s="59"/>
    </row>
    <row r="17" spans="1:3" s="56" customFormat="1" x14ac:dyDescent="0.25">
      <c r="A17" s="57"/>
      <c r="B17" s="58"/>
      <c r="C17" s="59"/>
    </row>
    <row r="18" spans="1:3" s="56" customFormat="1" x14ac:dyDescent="0.25">
      <c r="A18" s="57"/>
      <c r="B18" s="58"/>
      <c r="C18" s="59"/>
    </row>
    <row r="19" spans="1:3" s="56" customFormat="1" x14ac:dyDescent="0.25">
      <c r="A19" s="57"/>
      <c r="B19" s="58"/>
      <c r="C19" s="59"/>
    </row>
    <row r="20" spans="1:3" s="56" customFormat="1" x14ac:dyDescent="0.25">
      <c r="A20" s="57"/>
      <c r="B20" s="58"/>
      <c r="C20" s="59"/>
    </row>
    <row r="21" spans="1:3" s="56" customFormat="1" x14ac:dyDescent="0.25">
      <c r="A21" s="57"/>
      <c r="B21" s="58"/>
      <c r="C21" s="59"/>
    </row>
    <row r="22" spans="1:3" s="56" customFormat="1" x14ac:dyDescent="0.25">
      <c r="A22" s="57"/>
      <c r="B22" s="58"/>
      <c r="C22" s="59"/>
    </row>
    <row r="23" spans="1:3" s="56" customFormat="1" x14ac:dyDescent="0.25">
      <c r="A23" s="57"/>
      <c r="B23" s="58"/>
      <c r="C23" s="59"/>
    </row>
    <row r="24" spans="1:3" s="56" customFormat="1" x14ac:dyDescent="0.25">
      <c r="A24" s="57"/>
      <c r="B24" s="58"/>
      <c r="C24" s="59"/>
    </row>
    <row r="25" spans="1:3" s="56" customFormat="1" x14ac:dyDescent="0.25">
      <c r="A25" s="57"/>
      <c r="B25" s="58"/>
      <c r="C25" s="59"/>
    </row>
    <row r="26" spans="1:3" s="56" customFormat="1" x14ac:dyDescent="0.25">
      <c r="A26" s="57"/>
      <c r="B26" s="58"/>
      <c r="C26" s="59"/>
    </row>
    <row r="27" spans="1:3" s="56" customFormat="1" x14ac:dyDescent="0.25">
      <c r="A27" s="57"/>
      <c r="B27" s="58"/>
      <c r="C27" s="59"/>
    </row>
    <row r="28" spans="1:3" x14ac:dyDescent="0.25">
      <c r="A28" s="60"/>
      <c r="B28" s="61"/>
      <c r="C28" s="62"/>
    </row>
    <row r="29" spans="1:3" x14ac:dyDescent="0.25">
      <c r="A29" s="63"/>
      <c r="B29" s="63"/>
      <c r="C29" s="64"/>
    </row>
    <row r="30" spans="1:3" x14ac:dyDescent="0.25">
      <c r="A30" s="63"/>
      <c r="B30" s="63"/>
      <c r="C30" s="64"/>
    </row>
    <row r="31" spans="1:3" x14ac:dyDescent="0.25">
      <c r="A31" s="63"/>
      <c r="B31" s="63"/>
      <c r="C31" s="64"/>
    </row>
    <row r="32" spans="1:3" x14ac:dyDescent="0.25">
      <c r="A32" s="63"/>
      <c r="B32" s="63"/>
      <c r="C32" s="64"/>
    </row>
    <row r="33" spans="1:3" x14ac:dyDescent="0.25">
      <c r="A33" s="64"/>
      <c r="B33" s="64"/>
      <c r="C33" s="64"/>
    </row>
    <row r="34" spans="1:3" x14ac:dyDescent="0.25">
      <c r="A34" s="64"/>
      <c r="B34" s="64"/>
      <c r="C34" s="64"/>
    </row>
    <row r="35" spans="1:3" x14ac:dyDescent="0.25">
      <c r="A35" s="64"/>
      <c r="B35" s="64"/>
      <c r="C35" s="64"/>
    </row>
    <row r="36" spans="1:3" x14ac:dyDescent="0.25">
      <c r="A36" s="64"/>
      <c r="B36" s="64"/>
      <c r="C36" s="64"/>
    </row>
    <row r="37" spans="1:3" x14ac:dyDescent="0.25">
      <c r="A37" s="64"/>
      <c r="B37" s="64"/>
      <c r="C37" s="64"/>
    </row>
    <row r="38" spans="1:3" x14ac:dyDescent="0.25">
      <c r="A38" s="64"/>
      <c r="B38" s="64"/>
      <c r="C38" s="64"/>
    </row>
    <row r="39" spans="1:3" x14ac:dyDescent="0.25">
      <c r="A39" s="64"/>
      <c r="B39" s="64"/>
      <c r="C39" s="64"/>
    </row>
    <row r="40" spans="1:3" x14ac:dyDescent="0.25">
      <c r="A40" s="64"/>
      <c r="B40" s="64"/>
      <c r="C40" s="64"/>
    </row>
    <row r="41" spans="1:3" x14ac:dyDescent="0.25">
      <c r="A41" s="64"/>
      <c r="B41" s="64"/>
      <c r="C41" s="64"/>
    </row>
    <row r="42" spans="1:3" x14ac:dyDescent="0.25">
      <c r="A42" s="64"/>
      <c r="B42" s="64"/>
      <c r="C42" s="64"/>
    </row>
    <row r="43" spans="1:3" x14ac:dyDescent="0.25">
      <c r="A43" s="64"/>
      <c r="B43" s="64"/>
      <c r="C43" s="64"/>
    </row>
    <row r="44" spans="1:3" x14ac:dyDescent="0.25">
      <c r="A44" s="64"/>
      <c r="B44" s="64"/>
      <c r="C44" s="64"/>
    </row>
    <row r="45" spans="1:3" x14ac:dyDescent="0.25">
      <c r="A45" s="64"/>
      <c r="B45" s="64"/>
      <c r="C45" s="64"/>
    </row>
    <row r="46" spans="1:3" x14ac:dyDescent="0.25">
      <c r="A46" s="64"/>
      <c r="B46" s="64"/>
      <c r="C46" s="64"/>
    </row>
    <row r="47" spans="1:3" x14ac:dyDescent="0.25">
      <c r="A47" s="64"/>
      <c r="B47" s="64"/>
      <c r="C47" s="64"/>
    </row>
    <row r="48" spans="1:3" x14ac:dyDescent="0.25">
      <c r="A48" s="64"/>
      <c r="B48" s="64"/>
      <c r="C48" s="64"/>
    </row>
    <row r="49" spans="1:3" x14ac:dyDescent="0.25">
      <c r="A49" s="64"/>
      <c r="B49" s="64"/>
      <c r="C49" s="64"/>
    </row>
    <row r="50" spans="1:3" x14ac:dyDescent="0.25">
      <c r="A50" s="64"/>
      <c r="B50" s="64"/>
      <c r="C50" s="64"/>
    </row>
    <row r="51" spans="1:3" x14ac:dyDescent="0.25">
      <c r="A51" s="64"/>
      <c r="B51" s="64"/>
      <c r="C51" s="64"/>
    </row>
    <row r="52" spans="1:3" x14ac:dyDescent="0.25">
      <c r="A52" s="64"/>
      <c r="B52" s="64"/>
      <c r="C52" s="64"/>
    </row>
    <row r="53" spans="1:3" x14ac:dyDescent="0.25">
      <c r="A53" s="64"/>
      <c r="B53" s="64"/>
      <c r="C53" s="64"/>
    </row>
    <row r="54" spans="1:3" x14ac:dyDescent="0.25">
      <c r="A54" s="64"/>
      <c r="B54" s="64"/>
      <c r="C54" s="64"/>
    </row>
    <row r="55" spans="1:3" x14ac:dyDescent="0.25">
      <c r="A55" s="64"/>
      <c r="B55" s="64"/>
      <c r="C55" s="64"/>
    </row>
    <row r="56" spans="1:3" x14ac:dyDescent="0.25">
      <c r="A56" s="64"/>
      <c r="B56" s="64"/>
      <c r="C56" s="64"/>
    </row>
    <row r="57" spans="1:3" x14ac:dyDescent="0.25">
      <c r="A57" s="64"/>
      <c r="B57" s="64"/>
      <c r="C57" s="64"/>
    </row>
    <row r="58" spans="1:3" x14ac:dyDescent="0.25">
      <c r="A58" s="64"/>
      <c r="B58" s="64"/>
      <c r="C58" s="64"/>
    </row>
    <row r="59" spans="1:3" x14ac:dyDescent="0.25">
      <c r="A59" s="64"/>
      <c r="B59" s="64"/>
      <c r="C59" s="64"/>
    </row>
    <row r="60" spans="1:3" x14ac:dyDescent="0.25">
      <c r="A60" s="64"/>
      <c r="B60" s="64"/>
      <c r="C60" s="64"/>
    </row>
    <row r="61" spans="1:3" x14ac:dyDescent="0.25">
      <c r="A61" s="64"/>
      <c r="B61" s="64"/>
      <c r="C61" s="64"/>
    </row>
    <row r="62" spans="1:3" x14ac:dyDescent="0.25">
      <c r="A62" s="64"/>
      <c r="B62" s="64"/>
      <c r="C62" s="64"/>
    </row>
    <row r="63" spans="1:3" x14ac:dyDescent="0.25">
      <c r="A63" s="64"/>
      <c r="B63" s="64"/>
      <c r="C63" s="64"/>
    </row>
    <row r="64" spans="1:3" x14ac:dyDescent="0.25">
      <c r="A64" s="64"/>
      <c r="B64" s="64"/>
      <c r="C64" s="64"/>
    </row>
    <row r="65" spans="1:3" x14ac:dyDescent="0.25">
      <c r="A65" s="64"/>
      <c r="B65" s="64"/>
      <c r="C65" s="64"/>
    </row>
    <row r="66" spans="1:3" x14ac:dyDescent="0.25">
      <c r="A66" s="64"/>
      <c r="B66" s="64"/>
      <c r="C66" s="64"/>
    </row>
    <row r="67" spans="1:3" x14ac:dyDescent="0.25">
      <c r="A67" s="64"/>
      <c r="B67" s="64"/>
      <c r="C67" s="64"/>
    </row>
    <row r="68" spans="1:3" x14ac:dyDescent="0.25">
      <c r="A68" s="64"/>
      <c r="B68" s="64"/>
      <c r="C68" s="64"/>
    </row>
    <row r="69" spans="1:3" x14ac:dyDescent="0.25">
      <c r="A69" s="64"/>
      <c r="B69" s="64"/>
      <c r="C69" s="64"/>
    </row>
    <row r="70" spans="1:3" x14ac:dyDescent="0.25">
      <c r="A70" s="64"/>
      <c r="B70" s="64"/>
      <c r="C70" s="64"/>
    </row>
    <row r="71" spans="1:3" x14ac:dyDescent="0.25">
      <c r="A71" s="64"/>
      <c r="B71" s="64"/>
      <c r="C71" s="64"/>
    </row>
    <row r="72" spans="1:3" x14ac:dyDescent="0.25">
      <c r="A72" s="64"/>
      <c r="B72" s="64"/>
      <c r="C72" s="64"/>
    </row>
    <row r="73" spans="1:3" x14ac:dyDescent="0.25">
      <c r="A73" s="64"/>
      <c r="B73" s="64"/>
      <c r="C73" s="64"/>
    </row>
    <row r="74" spans="1:3" x14ac:dyDescent="0.25">
      <c r="A74" s="64"/>
      <c r="B74" s="64"/>
      <c r="C74" s="64"/>
    </row>
    <row r="75" spans="1:3" x14ac:dyDescent="0.25">
      <c r="A75" s="64"/>
      <c r="B75" s="64"/>
      <c r="C75" s="64"/>
    </row>
    <row r="76" spans="1:3" x14ac:dyDescent="0.25">
      <c r="A76" s="64"/>
      <c r="B76" s="64"/>
      <c r="C76" s="64"/>
    </row>
    <row r="77" spans="1:3" x14ac:dyDescent="0.25">
      <c r="A77" s="64"/>
      <c r="B77" s="64"/>
      <c r="C77" s="64"/>
    </row>
    <row r="78" spans="1:3" x14ac:dyDescent="0.25">
      <c r="A78" s="64"/>
      <c r="B78" s="64"/>
      <c r="C78" s="64"/>
    </row>
    <row r="79" spans="1:3" x14ac:dyDescent="0.25">
      <c r="A79" s="64"/>
      <c r="B79" s="64"/>
      <c r="C79" s="64"/>
    </row>
    <row r="80" spans="1:3" x14ac:dyDescent="0.25">
      <c r="A80" s="64"/>
      <c r="B80" s="64"/>
      <c r="C80" s="64"/>
    </row>
    <row r="81" spans="1:3" x14ac:dyDescent="0.25">
      <c r="A81" s="64"/>
      <c r="B81" s="64"/>
      <c r="C81" s="64"/>
    </row>
    <row r="82" spans="1:3" x14ac:dyDescent="0.25">
      <c r="A82" s="64"/>
      <c r="B82" s="64"/>
      <c r="C82" s="64"/>
    </row>
    <row r="83" spans="1:3" x14ac:dyDescent="0.25">
      <c r="A83" s="64"/>
      <c r="B83" s="64"/>
      <c r="C83" s="64"/>
    </row>
    <row r="84" spans="1:3" x14ac:dyDescent="0.25">
      <c r="A84" s="64"/>
      <c r="B84" s="64"/>
      <c r="C84" s="64"/>
    </row>
    <row r="85" spans="1:3" x14ac:dyDescent="0.25">
      <c r="A85" s="64"/>
      <c r="B85" s="64"/>
      <c r="C85" s="64"/>
    </row>
    <row r="86" spans="1:3" x14ac:dyDescent="0.25">
      <c r="A86" s="64"/>
      <c r="B86" s="64"/>
      <c r="C86" s="64"/>
    </row>
    <row r="87" spans="1:3" x14ac:dyDescent="0.25">
      <c r="A87" s="64"/>
      <c r="B87" s="64"/>
      <c r="C87" s="64"/>
    </row>
    <row r="88" spans="1:3" x14ac:dyDescent="0.25">
      <c r="A88" s="64"/>
      <c r="B88" s="64"/>
      <c r="C88" s="64"/>
    </row>
    <row r="89" spans="1:3" x14ac:dyDescent="0.25">
      <c r="A89" s="64"/>
      <c r="B89" s="64"/>
      <c r="C89" s="64"/>
    </row>
    <row r="90" spans="1:3" x14ac:dyDescent="0.25">
      <c r="A90" s="64"/>
      <c r="B90" s="64"/>
      <c r="C90" s="64"/>
    </row>
    <row r="91" spans="1:3" x14ac:dyDescent="0.25">
      <c r="A91" s="64"/>
      <c r="B91" s="64"/>
      <c r="C91" s="64"/>
    </row>
    <row r="92" spans="1:3" x14ac:dyDescent="0.25">
      <c r="A92" s="64"/>
      <c r="B92" s="64"/>
      <c r="C92" s="64"/>
    </row>
    <row r="93" spans="1:3" x14ac:dyDescent="0.25">
      <c r="A93" s="64"/>
      <c r="B93" s="64"/>
      <c r="C93" s="64"/>
    </row>
    <row r="94" spans="1:3" x14ac:dyDescent="0.25">
      <c r="A94" s="64"/>
      <c r="B94" s="64"/>
      <c r="C94" s="64"/>
    </row>
    <row r="95" spans="1:3" x14ac:dyDescent="0.25">
      <c r="A95" s="64"/>
      <c r="B95" s="64"/>
      <c r="C95" s="64"/>
    </row>
    <row r="96" spans="1:3" x14ac:dyDescent="0.25">
      <c r="A96" s="64"/>
      <c r="B96" s="64"/>
      <c r="C96" s="64"/>
    </row>
    <row r="97" spans="1:3" x14ac:dyDescent="0.25">
      <c r="A97" s="64"/>
      <c r="B97" s="64"/>
      <c r="C97" s="64"/>
    </row>
    <row r="98" spans="1:3" x14ac:dyDescent="0.25">
      <c r="A98" s="64"/>
      <c r="B98" s="64"/>
      <c r="C98" s="64"/>
    </row>
    <row r="99" spans="1:3" x14ac:dyDescent="0.25">
      <c r="A99" s="64"/>
      <c r="B99" s="64"/>
      <c r="C99" s="64"/>
    </row>
    <row r="100" spans="1:3" x14ac:dyDescent="0.25">
      <c r="A100" s="64"/>
      <c r="B100" s="64"/>
      <c r="C100" s="64"/>
    </row>
    <row r="101" spans="1:3" x14ac:dyDescent="0.25">
      <c r="A101" s="64"/>
      <c r="B101" s="64"/>
      <c r="C101" s="64"/>
    </row>
    <row r="102" spans="1:3" x14ac:dyDescent="0.25">
      <c r="A102" s="64"/>
      <c r="B102" s="64"/>
      <c r="C102" s="64"/>
    </row>
    <row r="103" spans="1:3" x14ac:dyDescent="0.25">
      <c r="A103" s="64"/>
      <c r="B103" s="64"/>
      <c r="C103" s="64"/>
    </row>
    <row r="104" spans="1:3" x14ac:dyDescent="0.25">
      <c r="A104" s="64"/>
      <c r="B104" s="64"/>
      <c r="C104" s="64"/>
    </row>
    <row r="105" spans="1:3" x14ac:dyDescent="0.25">
      <c r="A105" s="64"/>
      <c r="B105" s="64"/>
      <c r="C105" s="64"/>
    </row>
    <row r="106" spans="1:3" x14ac:dyDescent="0.25">
      <c r="A106" s="64"/>
      <c r="B106" s="64"/>
      <c r="C106" s="64"/>
    </row>
    <row r="107" spans="1:3" x14ac:dyDescent="0.25">
      <c r="A107" s="64"/>
      <c r="B107" s="64"/>
      <c r="C107" s="64"/>
    </row>
    <row r="108" spans="1:3" x14ac:dyDescent="0.25">
      <c r="A108" s="64"/>
      <c r="B108" s="64"/>
      <c r="C108" s="64"/>
    </row>
    <row r="109" spans="1:3" x14ac:dyDescent="0.25">
      <c r="A109" s="64"/>
      <c r="B109" s="64"/>
      <c r="C109" s="64"/>
    </row>
    <row r="110" spans="1:3" x14ac:dyDescent="0.25">
      <c r="A110" s="64"/>
      <c r="B110" s="64"/>
      <c r="C110" s="64"/>
    </row>
    <row r="111" spans="1:3" x14ac:dyDescent="0.25">
      <c r="A111" s="64"/>
      <c r="B111" s="64"/>
      <c r="C111" s="64"/>
    </row>
    <row r="112" spans="1:3" x14ac:dyDescent="0.25">
      <c r="A112" s="64"/>
      <c r="B112" s="64"/>
      <c r="C112" s="64"/>
    </row>
    <row r="113" spans="1:3" x14ac:dyDescent="0.25">
      <c r="A113" s="64"/>
      <c r="B113" s="64"/>
      <c r="C113" s="64"/>
    </row>
    <row r="114" spans="1:3" x14ac:dyDescent="0.25">
      <c r="A114" s="64"/>
      <c r="B114" s="64"/>
      <c r="C114" s="64"/>
    </row>
    <row r="115" spans="1:3" x14ac:dyDescent="0.25">
      <c r="A115" s="64"/>
      <c r="B115" s="64"/>
      <c r="C115" s="64"/>
    </row>
    <row r="116" spans="1:3" x14ac:dyDescent="0.25">
      <c r="A116" s="64"/>
      <c r="B116" s="64"/>
      <c r="C116" s="64"/>
    </row>
    <row r="117" spans="1:3" x14ac:dyDescent="0.25">
      <c r="A117" s="64"/>
      <c r="B117" s="64"/>
      <c r="C117" s="64"/>
    </row>
    <row r="118" spans="1:3" x14ac:dyDescent="0.25">
      <c r="A118" s="64"/>
      <c r="B118" s="64"/>
      <c r="C118" s="64"/>
    </row>
    <row r="119" spans="1:3" x14ac:dyDescent="0.25">
      <c r="A119" s="64"/>
      <c r="B119" s="64"/>
      <c r="C119" s="64"/>
    </row>
    <row r="120" spans="1:3" x14ac:dyDescent="0.25">
      <c r="A120" s="64"/>
      <c r="B120" s="64"/>
      <c r="C120" s="64"/>
    </row>
    <row r="121" spans="1:3" x14ac:dyDescent="0.25">
      <c r="A121" s="64"/>
      <c r="B121" s="64"/>
      <c r="C121" s="64"/>
    </row>
    <row r="122" spans="1:3" x14ac:dyDescent="0.25">
      <c r="A122" s="64"/>
      <c r="B122" s="64"/>
      <c r="C122" s="64"/>
    </row>
    <row r="123" spans="1:3" x14ac:dyDescent="0.25">
      <c r="A123" s="64"/>
      <c r="B123" s="64"/>
      <c r="C123" s="64"/>
    </row>
    <row r="124" spans="1:3" x14ac:dyDescent="0.25">
      <c r="A124" s="64"/>
      <c r="B124" s="64"/>
      <c r="C124" s="64"/>
    </row>
    <row r="125" spans="1:3" x14ac:dyDescent="0.25">
      <c r="A125" s="64"/>
      <c r="B125" s="64"/>
      <c r="C125" s="64"/>
    </row>
    <row r="126" spans="1:3" x14ac:dyDescent="0.25">
      <c r="A126" s="64"/>
      <c r="B126" s="64"/>
      <c r="C126" s="64"/>
    </row>
    <row r="127" spans="1:3" x14ac:dyDescent="0.25">
      <c r="A127" s="64"/>
      <c r="B127" s="64"/>
      <c r="C127" s="64"/>
    </row>
    <row r="128" spans="1:3" x14ac:dyDescent="0.25">
      <c r="A128" s="64"/>
      <c r="B128" s="64"/>
      <c r="C128" s="64"/>
    </row>
    <row r="129" spans="1:3" x14ac:dyDescent="0.25">
      <c r="A129" s="64"/>
      <c r="B129" s="64"/>
      <c r="C129" s="64"/>
    </row>
    <row r="130" spans="1:3" x14ac:dyDescent="0.25">
      <c r="A130" s="64"/>
      <c r="B130" s="64"/>
      <c r="C130" s="64"/>
    </row>
    <row r="131" spans="1:3" x14ac:dyDescent="0.25">
      <c r="A131" s="64"/>
      <c r="B131" s="64"/>
      <c r="C131" s="64"/>
    </row>
    <row r="132" spans="1:3" x14ac:dyDescent="0.25">
      <c r="A132" s="64"/>
      <c r="B132" s="64"/>
      <c r="C132" s="64"/>
    </row>
    <row r="133" spans="1:3" x14ac:dyDescent="0.25">
      <c r="A133" s="64"/>
      <c r="B133" s="64"/>
      <c r="C133" s="64"/>
    </row>
    <row r="134" spans="1:3" x14ac:dyDescent="0.25">
      <c r="A134" s="64"/>
      <c r="B134" s="64"/>
      <c r="C134" s="64"/>
    </row>
    <row r="135" spans="1:3" x14ac:dyDescent="0.25">
      <c r="A135" s="64"/>
      <c r="B135" s="64"/>
      <c r="C135" s="64"/>
    </row>
    <row r="136" spans="1:3" x14ac:dyDescent="0.25">
      <c r="A136" s="64"/>
      <c r="B136" s="64"/>
      <c r="C136" s="64"/>
    </row>
    <row r="137" spans="1:3" x14ac:dyDescent="0.25">
      <c r="A137" s="64"/>
      <c r="B137" s="64"/>
      <c r="C137" s="64"/>
    </row>
    <row r="138" spans="1:3" x14ac:dyDescent="0.25">
      <c r="A138" s="64"/>
      <c r="B138" s="64"/>
      <c r="C138" s="64"/>
    </row>
    <row r="139" spans="1:3" x14ac:dyDescent="0.25">
      <c r="A139" s="64"/>
      <c r="B139" s="64"/>
      <c r="C139" s="64"/>
    </row>
    <row r="140" spans="1:3" x14ac:dyDescent="0.25">
      <c r="A140" s="64"/>
      <c r="B140" s="64"/>
      <c r="C140" s="64"/>
    </row>
    <row r="141" spans="1:3" x14ac:dyDescent="0.25">
      <c r="A141" s="64"/>
      <c r="B141" s="64"/>
      <c r="C141" s="64"/>
    </row>
    <row r="142" spans="1:3" x14ac:dyDescent="0.25">
      <c r="A142" s="64"/>
      <c r="B142" s="64"/>
      <c r="C142" s="64"/>
    </row>
    <row r="143" spans="1:3" x14ac:dyDescent="0.25">
      <c r="A143" s="64"/>
      <c r="B143" s="64"/>
      <c r="C143" s="64"/>
    </row>
    <row r="144" spans="1:3" x14ac:dyDescent="0.25">
      <c r="A144" s="64"/>
      <c r="B144" s="64"/>
      <c r="C144" s="64"/>
    </row>
    <row r="145" spans="1:3" x14ac:dyDescent="0.25">
      <c r="A145" s="64"/>
      <c r="B145" s="64"/>
      <c r="C145" s="64"/>
    </row>
    <row r="146" spans="1:3" x14ac:dyDescent="0.25">
      <c r="A146" s="64"/>
      <c r="B146" s="64"/>
      <c r="C146" s="64"/>
    </row>
    <row r="147" spans="1:3" x14ac:dyDescent="0.25">
      <c r="A147" s="64"/>
      <c r="B147" s="64"/>
      <c r="C147" s="64"/>
    </row>
    <row r="148" spans="1:3" x14ac:dyDescent="0.25">
      <c r="A148" s="64"/>
      <c r="B148" s="64"/>
      <c r="C148" s="64"/>
    </row>
    <row r="149" spans="1:3" x14ac:dyDescent="0.25">
      <c r="A149" s="64"/>
      <c r="B149" s="64"/>
      <c r="C149" s="64"/>
    </row>
    <row r="150" spans="1:3" x14ac:dyDescent="0.25">
      <c r="A150" s="64"/>
      <c r="B150" s="64"/>
      <c r="C150" s="64"/>
    </row>
    <row r="151" spans="1:3" x14ac:dyDescent="0.25">
      <c r="A151" s="64"/>
      <c r="B151" s="64"/>
      <c r="C151" s="64"/>
    </row>
    <row r="152" spans="1:3" x14ac:dyDescent="0.25">
      <c r="A152" s="64"/>
      <c r="B152" s="64"/>
      <c r="C152" s="64"/>
    </row>
    <row r="153" spans="1:3" x14ac:dyDescent="0.25">
      <c r="A153" s="64"/>
      <c r="B153" s="64"/>
      <c r="C153" s="64"/>
    </row>
    <row r="154" spans="1:3" x14ac:dyDescent="0.25">
      <c r="A154" s="64"/>
      <c r="B154" s="64"/>
      <c r="C154" s="64"/>
    </row>
    <row r="155" spans="1:3" x14ac:dyDescent="0.25">
      <c r="A155" s="64"/>
      <c r="B155" s="64"/>
      <c r="C155" s="64"/>
    </row>
    <row r="156" spans="1:3" x14ac:dyDescent="0.25">
      <c r="A156" s="64"/>
      <c r="B156" s="64"/>
      <c r="C156" s="64"/>
    </row>
    <row r="157" spans="1:3" x14ac:dyDescent="0.25">
      <c r="A157" s="64"/>
      <c r="B157" s="64"/>
      <c r="C157" s="64"/>
    </row>
    <row r="158" spans="1:3" x14ac:dyDescent="0.25">
      <c r="A158" s="64"/>
      <c r="B158" s="64"/>
      <c r="C158" s="64"/>
    </row>
    <row r="159" spans="1:3" x14ac:dyDescent="0.25">
      <c r="A159" s="64"/>
      <c r="B159" s="64"/>
      <c r="C159" s="64"/>
    </row>
    <row r="160" spans="1:3" x14ac:dyDescent="0.25">
      <c r="A160" s="64"/>
      <c r="B160" s="64"/>
      <c r="C160" s="64"/>
    </row>
    <row r="161" spans="1:3" x14ac:dyDescent="0.25">
      <c r="A161" s="64"/>
      <c r="B161" s="64"/>
      <c r="C161" s="64"/>
    </row>
    <row r="162" spans="1:3" x14ac:dyDescent="0.25">
      <c r="A162" s="64"/>
      <c r="B162" s="64"/>
      <c r="C162" s="64"/>
    </row>
    <row r="163" spans="1:3" x14ac:dyDescent="0.25">
      <c r="A163" s="64"/>
      <c r="B163" s="64"/>
      <c r="C163" s="64"/>
    </row>
    <row r="164" spans="1:3" x14ac:dyDescent="0.25">
      <c r="A164" s="64"/>
      <c r="B164" s="64"/>
      <c r="C164" s="64"/>
    </row>
    <row r="165" spans="1:3" x14ac:dyDescent="0.25">
      <c r="A165" s="64"/>
      <c r="B165" s="64"/>
      <c r="C165" s="64"/>
    </row>
    <row r="166" spans="1:3" x14ac:dyDescent="0.25">
      <c r="A166" s="64"/>
      <c r="B166" s="64"/>
      <c r="C166" s="64"/>
    </row>
    <row r="167" spans="1:3" x14ac:dyDescent="0.25">
      <c r="A167" s="64"/>
      <c r="B167" s="64"/>
      <c r="C167" s="64"/>
    </row>
    <row r="168" spans="1:3" x14ac:dyDescent="0.25">
      <c r="A168" s="64"/>
      <c r="B168" s="64"/>
      <c r="C168" s="64"/>
    </row>
    <row r="169" spans="1:3" x14ac:dyDescent="0.25">
      <c r="A169" s="64"/>
      <c r="B169" s="64"/>
      <c r="C169" s="64"/>
    </row>
    <row r="170" spans="1:3" x14ac:dyDescent="0.25">
      <c r="A170" s="64"/>
      <c r="B170" s="64"/>
      <c r="C170" s="64"/>
    </row>
    <row r="171" spans="1:3" x14ac:dyDescent="0.25">
      <c r="A171" s="64"/>
      <c r="B171" s="64"/>
      <c r="C171" s="64"/>
    </row>
    <row r="172" spans="1:3" x14ac:dyDescent="0.25">
      <c r="A172" s="64"/>
      <c r="B172" s="64"/>
      <c r="C172" s="64"/>
    </row>
    <row r="173" spans="1:3" x14ac:dyDescent="0.25">
      <c r="A173" s="64"/>
      <c r="B173" s="64"/>
      <c r="C173" s="64"/>
    </row>
    <row r="174" spans="1:3" x14ac:dyDescent="0.25">
      <c r="A174" s="64"/>
      <c r="B174" s="64"/>
      <c r="C174" s="64"/>
    </row>
    <row r="175" spans="1:3" x14ac:dyDescent="0.25">
      <c r="A175" s="64"/>
      <c r="B175" s="64"/>
      <c r="C175" s="64"/>
    </row>
    <row r="176" spans="1:3" x14ac:dyDescent="0.25">
      <c r="A176" s="64"/>
      <c r="B176" s="64"/>
      <c r="C176" s="64"/>
    </row>
    <row r="177" spans="1:3" x14ac:dyDescent="0.25">
      <c r="A177" s="64"/>
      <c r="B177" s="64"/>
      <c r="C177" s="64"/>
    </row>
    <row r="178" spans="1:3" x14ac:dyDescent="0.25">
      <c r="A178" s="64"/>
      <c r="B178" s="64"/>
      <c r="C178" s="64"/>
    </row>
    <row r="179" spans="1:3" x14ac:dyDescent="0.25">
      <c r="A179" s="64"/>
      <c r="B179" s="64"/>
      <c r="C179" s="64"/>
    </row>
    <row r="180" spans="1:3" x14ac:dyDescent="0.25">
      <c r="A180" s="64"/>
      <c r="B180" s="64"/>
      <c r="C180" s="64"/>
    </row>
    <row r="181" spans="1:3" x14ac:dyDescent="0.25">
      <c r="A181" s="64"/>
      <c r="B181" s="64"/>
      <c r="C181" s="64"/>
    </row>
    <row r="182" spans="1:3" x14ac:dyDescent="0.25">
      <c r="A182" s="64"/>
      <c r="B182" s="64"/>
      <c r="C182" s="64"/>
    </row>
    <row r="183" spans="1:3" x14ac:dyDescent="0.25">
      <c r="A183" s="64"/>
      <c r="B183" s="64"/>
      <c r="C183" s="64"/>
    </row>
    <row r="184" spans="1:3" x14ac:dyDescent="0.25">
      <c r="A184" s="64"/>
      <c r="B184" s="64"/>
      <c r="C184" s="64"/>
    </row>
    <row r="185" spans="1:3" x14ac:dyDescent="0.25">
      <c r="A185" s="64"/>
      <c r="B185" s="64"/>
      <c r="C185" s="64"/>
    </row>
    <row r="186" spans="1:3" x14ac:dyDescent="0.25">
      <c r="A186" s="64"/>
      <c r="B186" s="64"/>
      <c r="C186" s="64"/>
    </row>
    <row r="187" spans="1:3" x14ac:dyDescent="0.25">
      <c r="A187" s="64"/>
      <c r="B187" s="64"/>
      <c r="C187" s="64"/>
    </row>
    <row r="188" spans="1:3" x14ac:dyDescent="0.25">
      <c r="A188" s="64"/>
      <c r="B188" s="64"/>
      <c r="C188" s="64"/>
    </row>
    <row r="189" spans="1:3" x14ac:dyDescent="0.25">
      <c r="A189" s="64"/>
      <c r="B189" s="64"/>
      <c r="C189" s="64"/>
    </row>
    <row r="190" spans="1:3" x14ac:dyDescent="0.25">
      <c r="A190" s="64"/>
      <c r="B190" s="64"/>
      <c r="C190" s="64"/>
    </row>
    <row r="191" spans="1:3" x14ac:dyDescent="0.25">
      <c r="A191" s="64"/>
      <c r="B191" s="64"/>
      <c r="C191" s="64"/>
    </row>
    <row r="192" spans="1:3" x14ac:dyDescent="0.25">
      <c r="A192" s="64"/>
      <c r="B192" s="64"/>
      <c r="C192" s="64"/>
    </row>
    <row r="193" spans="1:3" x14ac:dyDescent="0.25">
      <c r="A193" s="64"/>
      <c r="B193" s="64"/>
      <c r="C193" s="64"/>
    </row>
    <row r="194" spans="1:3" x14ac:dyDescent="0.25">
      <c r="A194" s="64"/>
      <c r="B194" s="64"/>
      <c r="C194" s="64"/>
    </row>
    <row r="195" spans="1:3" x14ac:dyDescent="0.25">
      <c r="A195" s="64"/>
      <c r="B195" s="64"/>
      <c r="C195" s="64"/>
    </row>
    <row r="196" spans="1:3" x14ac:dyDescent="0.25">
      <c r="A196" s="64"/>
      <c r="B196" s="64"/>
      <c r="C196" s="64"/>
    </row>
    <row r="197" spans="1:3" x14ac:dyDescent="0.25">
      <c r="A197" s="64"/>
      <c r="B197" s="64"/>
      <c r="C197" s="64"/>
    </row>
    <row r="198" spans="1:3" x14ac:dyDescent="0.25">
      <c r="A198" s="64"/>
      <c r="B198" s="64"/>
      <c r="C198" s="64"/>
    </row>
    <row r="199" spans="1:3" x14ac:dyDescent="0.25">
      <c r="A199" s="64"/>
      <c r="B199" s="64"/>
      <c r="C199" s="64"/>
    </row>
    <row r="200" spans="1:3" x14ac:dyDescent="0.25">
      <c r="A200" s="64"/>
      <c r="B200" s="64"/>
      <c r="C200" s="64"/>
    </row>
    <row r="201" spans="1:3" x14ac:dyDescent="0.25">
      <c r="A201" s="64"/>
      <c r="B201" s="64"/>
      <c r="C201" s="64"/>
    </row>
    <row r="202" spans="1:3" x14ac:dyDescent="0.25">
      <c r="A202" s="64"/>
      <c r="B202" s="64"/>
      <c r="C202" s="64"/>
    </row>
    <row r="203" spans="1:3" x14ac:dyDescent="0.25">
      <c r="A203" s="64"/>
      <c r="B203" s="64"/>
      <c r="C203" s="64"/>
    </row>
    <row r="204" spans="1:3" x14ac:dyDescent="0.25">
      <c r="A204" s="64"/>
      <c r="B204" s="64"/>
      <c r="C204" s="64"/>
    </row>
    <row r="205" spans="1:3" x14ac:dyDescent="0.25">
      <c r="A205" s="64"/>
      <c r="B205" s="64"/>
      <c r="C205" s="64"/>
    </row>
    <row r="206" spans="1:3" x14ac:dyDescent="0.25">
      <c r="A206" s="64"/>
      <c r="B206" s="64"/>
      <c r="C206" s="64"/>
    </row>
    <row r="207" spans="1:3" x14ac:dyDescent="0.25">
      <c r="A207" s="64"/>
      <c r="B207" s="64"/>
      <c r="C207" s="64"/>
    </row>
    <row r="208" spans="1:3" x14ac:dyDescent="0.25">
      <c r="A208" s="64"/>
      <c r="B208" s="64"/>
      <c r="C208" s="64"/>
    </row>
    <row r="209" spans="1:3" x14ac:dyDescent="0.25">
      <c r="A209" s="64"/>
      <c r="B209" s="64"/>
      <c r="C209" s="64"/>
    </row>
    <row r="210" spans="1:3" x14ac:dyDescent="0.25">
      <c r="A210" s="64"/>
      <c r="B210" s="64"/>
      <c r="C210" s="64"/>
    </row>
    <row r="211" spans="1:3" x14ac:dyDescent="0.25">
      <c r="A211" s="64"/>
      <c r="B211" s="64"/>
      <c r="C211" s="64"/>
    </row>
    <row r="212" spans="1:3" x14ac:dyDescent="0.25">
      <c r="A212" s="64"/>
      <c r="B212" s="64"/>
      <c r="C212" s="64"/>
    </row>
    <row r="213" spans="1:3" x14ac:dyDescent="0.25">
      <c r="A213" s="64"/>
      <c r="B213" s="64"/>
      <c r="C213" s="64"/>
    </row>
    <row r="214" spans="1:3" x14ac:dyDescent="0.25">
      <c r="A214" s="64"/>
      <c r="B214" s="64"/>
      <c r="C214" s="64"/>
    </row>
    <row r="215" spans="1:3" x14ac:dyDescent="0.25">
      <c r="A215" s="64"/>
      <c r="B215" s="64"/>
      <c r="C215" s="64"/>
    </row>
    <row r="216" spans="1:3" x14ac:dyDescent="0.25">
      <c r="A216" s="64"/>
      <c r="B216" s="64"/>
      <c r="C216" s="64"/>
    </row>
    <row r="217" spans="1:3" x14ac:dyDescent="0.25">
      <c r="A217" s="64"/>
      <c r="B217" s="64"/>
      <c r="C217" s="64"/>
    </row>
    <row r="218" spans="1:3" x14ac:dyDescent="0.25">
      <c r="A218" s="64"/>
      <c r="B218" s="64"/>
      <c r="C218" s="64"/>
    </row>
    <row r="219" spans="1:3" x14ac:dyDescent="0.25">
      <c r="A219" s="64"/>
      <c r="B219" s="64"/>
      <c r="C219" s="64"/>
    </row>
    <row r="220" spans="1:3" x14ac:dyDescent="0.25">
      <c r="A220" s="64"/>
      <c r="B220" s="64"/>
      <c r="C220" s="64"/>
    </row>
    <row r="221" spans="1:3" x14ac:dyDescent="0.25">
      <c r="A221" s="64"/>
      <c r="B221" s="64"/>
      <c r="C221" s="64"/>
    </row>
    <row r="222" spans="1:3" x14ac:dyDescent="0.25">
      <c r="A222" s="64"/>
      <c r="B222" s="64"/>
      <c r="C222" s="64"/>
    </row>
    <row r="223" spans="1:3" x14ac:dyDescent="0.25">
      <c r="A223" s="64"/>
      <c r="B223" s="64"/>
      <c r="C223" s="64"/>
    </row>
    <row r="224" spans="1:3" x14ac:dyDescent="0.25">
      <c r="A224" s="64"/>
      <c r="B224" s="64"/>
      <c r="C224" s="64"/>
    </row>
    <row r="225" spans="1:3" x14ac:dyDescent="0.25">
      <c r="A225" s="64"/>
      <c r="B225" s="64"/>
      <c r="C225" s="64"/>
    </row>
    <row r="226" spans="1:3" x14ac:dyDescent="0.25">
      <c r="A226" s="64"/>
      <c r="B226" s="64"/>
      <c r="C226" s="64"/>
    </row>
    <row r="227" spans="1:3" x14ac:dyDescent="0.25">
      <c r="A227" s="64"/>
      <c r="B227" s="64"/>
      <c r="C227" s="64"/>
    </row>
    <row r="228" spans="1:3" x14ac:dyDescent="0.25">
      <c r="A228" s="64"/>
      <c r="B228" s="64"/>
      <c r="C228" s="64"/>
    </row>
    <row r="229" spans="1:3" x14ac:dyDescent="0.25">
      <c r="A229" s="64"/>
      <c r="B229" s="64"/>
      <c r="C229" s="64"/>
    </row>
    <row r="230" spans="1:3" x14ac:dyDescent="0.25">
      <c r="A230" s="64"/>
      <c r="B230" s="64"/>
      <c r="C230" s="64"/>
    </row>
    <row r="231" spans="1:3" x14ac:dyDescent="0.25">
      <c r="A231" s="64"/>
      <c r="B231" s="64"/>
      <c r="C231" s="64"/>
    </row>
    <row r="232" spans="1:3" x14ac:dyDescent="0.25">
      <c r="A232" s="64"/>
      <c r="B232" s="64"/>
      <c r="C232" s="64"/>
    </row>
    <row r="233" spans="1:3" x14ac:dyDescent="0.25">
      <c r="A233" s="64"/>
      <c r="B233" s="64"/>
      <c r="C233" s="64"/>
    </row>
    <row r="234" spans="1:3" x14ac:dyDescent="0.25">
      <c r="A234" s="64"/>
      <c r="B234" s="64"/>
      <c r="C234" s="64"/>
    </row>
    <row r="235" spans="1:3" x14ac:dyDescent="0.25">
      <c r="A235" s="64"/>
      <c r="B235" s="64"/>
      <c r="C235" s="64"/>
    </row>
    <row r="236" spans="1:3" x14ac:dyDescent="0.25">
      <c r="A236" s="64"/>
      <c r="B236" s="64"/>
      <c r="C236" s="64"/>
    </row>
    <row r="237" spans="1:3" x14ac:dyDescent="0.25">
      <c r="A237" s="64"/>
      <c r="B237" s="64"/>
      <c r="C237" s="64"/>
    </row>
    <row r="238" spans="1:3" x14ac:dyDescent="0.25">
      <c r="A238" s="64"/>
      <c r="B238" s="64"/>
      <c r="C238" s="64"/>
    </row>
    <row r="239" spans="1:3" x14ac:dyDescent="0.25">
      <c r="A239" s="64"/>
      <c r="B239" s="64"/>
      <c r="C239" s="64"/>
    </row>
    <row r="240" spans="1:3" x14ac:dyDescent="0.25">
      <c r="A240" s="64"/>
      <c r="B240" s="64"/>
      <c r="C240" s="64"/>
    </row>
    <row r="241" spans="1:3" x14ac:dyDescent="0.25">
      <c r="A241" s="64"/>
      <c r="B241" s="64"/>
      <c r="C241" s="64"/>
    </row>
    <row r="242" spans="1:3" x14ac:dyDescent="0.25">
      <c r="A242" s="64"/>
      <c r="B242" s="64"/>
      <c r="C242" s="64"/>
    </row>
    <row r="243" spans="1:3" x14ac:dyDescent="0.25">
      <c r="A243" s="64"/>
      <c r="B243" s="64"/>
      <c r="C243" s="64"/>
    </row>
    <row r="244" spans="1:3" x14ac:dyDescent="0.25">
      <c r="A244" s="64"/>
      <c r="B244" s="64"/>
      <c r="C244" s="64"/>
    </row>
    <row r="245" spans="1:3" x14ac:dyDescent="0.25">
      <c r="A245" s="64"/>
      <c r="B245" s="64"/>
      <c r="C245" s="64"/>
    </row>
    <row r="246" spans="1:3" x14ac:dyDescent="0.25">
      <c r="A246" s="64"/>
      <c r="B246" s="64"/>
      <c r="C246" s="64"/>
    </row>
    <row r="247" spans="1:3" x14ac:dyDescent="0.25">
      <c r="A247" s="64"/>
      <c r="B247" s="64"/>
      <c r="C247" s="64"/>
    </row>
    <row r="248" spans="1:3" x14ac:dyDescent="0.25">
      <c r="A248" s="64"/>
      <c r="B248" s="64"/>
      <c r="C248" s="64"/>
    </row>
    <row r="249" spans="1:3" x14ac:dyDescent="0.25">
      <c r="A249" s="64"/>
      <c r="B249" s="64"/>
      <c r="C249" s="64"/>
    </row>
    <row r="250" spans="1:3" x14ac:dyDescent="0.25">
      <c r="A250" s="64"/>
      <c r="B250" s="64"/>
      <c r="C250" s="64"/>
    </row>
    <row r="251" spans="1:3" x14ac:dyDescent="0.25">
      <c r="A251" s="64"/>
      <c r="B251" s="64"/>
      <c r="C251" s="64"/>
    </row>
    <row r="252" spans="1:3" x14ac:dyDescent="0.25">
      <c r="A252" s="64"/>
      <c r="B252" s="64"/>
      <c r="C252" s="64"/>
    </row>
    <row r="253" spans="1:3" x14ac:dyDescent="0.25">
      <c r="A253" s="64"/>
      <c r="B253" s="64"/>
      <c r="C253" s="64"/>
    </row>
    <row r="254" spans="1:3" x14ac:dyDescent="0.25">
      <c r="A254" s="64"/>
      <c r="B254" s="64"/>
      <c r="C254" s="64"/>
    </row>
    <row r="255" spans="1:3" x14ac:dyDescent="0.25">
      <c r="A255" s="64"/>
      <c r="B255" s="64"/>
      <c r="C255" s="64"/>
    </row>
    <row r="256" spans="1:3" x14ac:dyDescent="0.25">
      <c r="A256" s="64"/>
      <c r="B256" s="64"/>
      <c r="C256" s="64"/>
    </row>
    <row r="257" spans="1:3" x14ac:dyDescent="0.25">
      <c r="A257" s="64"/>
      <c r="B257" s="64"/>
      <c r="C257" s="64"/>
    </row>
    <row r="258" spans="1:3" x14ac:dyDescent="0.25">
      <c r="A258" s="64"/>
      <c r="B258" s="64"/>
      <c r="C258" s="64"/>
    </row>
    <row r="259" spans="1:3" x14ac:dyDescent="0.25">
      <c r="A259" s="64"/>
      <c r="B259" s="64"/>
      <c r="C259" s="64"/>
    </row>
    <row r="260" spans="1:3" x14ac:dyDescent="0.25">
      <c r="A260" s="64"/>
      <c r="B260" s="64"/>
      <c r="C260" s="64"/>
    </row>
    <row r="261" spans="1:3" x14ac:dyDescent="0.25">
      <c r="A261" s="64"/>
      <c r="B261" s="64"/>
      <c r="C261" s="64"/>
    </row>
    <row r="262" spans="1:3" x14ac:dyDescent="0.25">
      <c r="A262" s="64"/>
      <c r="B262" s="64"/>
      <c r="C262" s="64"/>
    </row>
    <row r="263" spans="1:3" x14ac:dyDescent="0.25">
      <c r="A263" s="64"/>
      <c r="B263" s="64"/>
      <c r="C263" s="64"/>
    </row>
    <row r="264" spans="1:3" x14ac:dyDescent="0.25">
      <c r="A264" s="64"/>
      <c r="B264" s="64"/>
      <c r="C264" s="64"/>
    </row>
    <row r="265" spans="1:3" x14ac:dyDescent="0.25">
      <c r="A265" s="64"/>
      <c r="B265" s="64"/>
      <c r="C265" s="64"/>
    </row>
    <row r="266" spans="1:3" x14ac:dyDescent="0.25">
      <c r="A266" s="64"/>
      <c r="B266" s="64"/>
      <c r="C266" s="64"/>
    </row>
    <row r="267" spans="1:3" x14ac:dyDescent="0.25">
      <c r="A267" s="64"/>
      <c r="B267" s="64"/>
      <c r="C267" s="64"/>
    </row>
  </sheetData>
  <sheetProtection algorithmName="SHA-512" hashValue="jnI9GzqbNusxyRNtojGOU9+LJaYBRKL3t0Lj85xw+M4AflMWJgaj/hfkuhx78REW+uMJjj5daxEel/7bsIkuCg==" saltValue="tm9u8dtXlfUWU1tqxiqHq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Benchsheet</vt:lpstr>
      <vt:lpstr>Rev Record</vt:lpstr>
      <vt:lpstr>Benchsheet!Print_Area</vt:lpstr>
    </vt:vector>
  </TitlesOfParts>
  <Company>Wisconsin DNR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Bowman, George</dc:creator>
  <cp:lastModifiedBy>Autumn Farrell</cp:lastModifiedBy>
  <cp:lastPrinted>2018-06-27T13:49:48Z</cp:lastPrinted>
  <dcterms:created xsi:type="dcterms:W3CDTF">2016-03-14T02:06:44Z</dcterms:created>
  <dcterms:modified xsi:type="dcterms:W3CDTF">2023-07-10T18:07:41Z</dcterms:modified>
</cp:coreProperties>
</file>