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'Sheet1'!$A$1:$K$33</definedName>
  </definedNames>
  <calcPr fullCalcOnLoad="1"/>
</workbook>
</file>

<file path=xl/sharedStrings.xml><?xml version="1.0" encoding="utf-8"?>
<sst xmlns="http://schemas.openxmlformats.org/spreadsheetml/2006/main" count="36" uniqueCount="36">
  <si>
    <t>Month</t>
  </si>
  <si>
    <t>Date</t>
  </si>
  <si>
    <t>Initials</t>
  </si>
  <si>
    <t>Official source that current local pressure was taken from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</si>
  <si>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</si>
  <si>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</si>
  <si>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</si>
  <si>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</si>
  <si>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</si>
  <si>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</si>
  <si>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</si>
  <si>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</si>
  <si>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</si>
  <si>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</si>
  <si>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</si>
  <si>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</si>
  <si>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Comments</t>
  </si>
  <si>
    <t>Local Elevation 
Correction Factor</t>
  </si>
  <si>
    <t>Facility Elevatation</t>
  </si>
  <si>
    <t>feet</t>
  </si>
  <si>
    <t>Monthly DO Meter Barometric Pressure Verification Log</t>
  </si>
  <si>
    <t>BP=Barometeric Pressure</t>
  </si>
  <si>
    <t>Measured BP at facility (mm Hg)</t>
  </si>
  <si>
    <t>Official elevation corrected  BP (mm Hg)</t>
  </si>
  <si>
    <t>Official BP (mm Hg)</t>
  </si>
  <si>
    <t xml:space="preserve">Meter or barometer model: </t>
  </si>
  <si>
    <t>Laboratory or Facility Name</t>
  </si>
  <si>
    <t>Difference between facility and official BP (mm Hg)</t>
  </si>
  <si>
    <r>
      <t>Facility BP adjustment Required? (</t>
    </r>
    <r>
      <rPr>
        <i/>
        <sz val="9"/>
        <rFont val="Arial"/>
        <family val="2"/>
      </rPr>
      <t>adjust if &gt;5 mm Hg difference</t>
    </r>
    <r>
      <rPr>
        <b/>
        <sz val="10"/>
        <rFont val="Arial"/>
        <family val="2"/>
      </rPr>
      <t>)</t>
    </r>
  </si>
  <si>
    <t>PW=nr149</t>
  </si>
  <si>
    <t>Note:  Facility should fill in the highlighted fields only.</t>
  </si>
  <si>
    <t>Yahoo Weather</t>
  </si>
  <si>
    <t>YSI ProODO Meter</t>
  </si>
  <si>
    <t>Official BP (inches)</t>
  </si>
  <si>
    <t>Tree City WWTP</t>
  </si>
  <si>
    <t>JB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</si>
</sst>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[$-409]dddd\,\ mmmm\ dd\,\ yyyy"/>
    <numFmt numFmtId="171" formatCode="0.0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u val="single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14" fontId="7" fillId="33" borderId="0" xfId="0" applyNumberFormat="1" applyFont="1" applyFill="1" applyAlignment="1">
      <alignment/>
    </xf>
    <xf numFmtId="0" fontId="4" fillId="33" borderId="0" xfId="0" applyFont="1" applyFill="1" applyAlignment="1">
      <alignment horizontal="left"/>
    </xf>
    <xf numFmtId="169" fontId="0" fillId="33" borderId="10" xfId="0" applyNumberForma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 horizontal="center"/>
    </xf>
    <xf numFmtId="171" fontId="0" fillId="33" borderId="10" xfId="0" applyNumberFormat="1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3" fillId="34" borderId="11" xfId="0" applyFont="1" applyFill="1" applyBorder="1" applyAlignment="1" applyProtection="1">
      <alignment/>
      <protection locked="0"/>
    </xf>
    <xf numFmtId="0" fontId="3" fillId="34" borderId="12" xfId="0" applyFont="1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14" fontId="0" fillId="34" borderId="10" xfId="0" applyNumberFormat="1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171" fontId="0" fillId="34" borderId="10" xfId="0" applyNumberFormat="1" applyFill="1" applyBorder="1" applyAlignment="1" applyProtection="1">
      <alignment/>
      <protection locked="0"/>
    </xf>
    <xf numFmtId="171" fontId="0" fillId="0" borderId="10" xfId="0" applyNumberFormat="1" applyFill="1" applyBorder="1" applyAlignment="1" applyProtection="1">
      <alignment/>
      <protection/>
    </xf>
    <xf numFmtId="0" fontId="2" fillId="34" borderId="11" xfId="0" applyFont="1" applyFill="1" applyBorder="1" applyAlignment="1" applyProtection="1">
      <alignment horizontal="center"/>
      <protection locked="0"/>
    </xf>
    <xf numFmtId="0" fontId="2" fillId="34" borderId="13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76200</xdr:rowOff>
    </xdr:from>
    <xdr:to>
      <xdr:col>10</xdr:col>
      <xdr:colOff>895350</xdr:colOff>
      <xdr:row>32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0" y="7058025"/>
          <a:ext cx="9286875" cy="1323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Local elevation correction = 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760 mm Hg – (facility elevation in ft X 0.0254)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760 mm Hg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Example:  Facility elevation is 850 feet above sea level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760 – (850 X 0.025)/760 = 0.972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Multiply official sea level corrected barometric pressure x 0.972 = elevation corrected barometric pressure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 To convert inches of Hg to mm of Hg multiply inches by 25.4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Example:  29.2 in Hg X 25.4 = 742 mm Hg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5" width="10.7109375" style="0" customWidth="1"/>
    <col min="6" max="6" width="23.28125" style="0" customWidth="1"/>
    <col min="7" max="7" width="16.28125" style="0" customWidth="1"/>
    <col min="8" max="8" width="11.57421875" style="0" customWidth="1"/>
    <col min="9" max="9" width="9.7109375" style="0" customWidth="1"/>
    <col min="10" max="10" width="11.421875" style="0" customWidth="1"/>
    <col min="11" max="11" width="13.85156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0.25">
      <c r="A2" s="8" t="s">
        <v>20</v>
      </c>
      <c r="B2" s="5"/>
      <c r="C2" s="5"/>
      <c r="D2" s="5"/>
      <c r="E2" s="5"/>
      <c r="F2" s="5"/>
      <c r="G2" s="5"/>
      <c r="H2" s="5"/>
      <c r="I2" s="19"/>
      <c r="J2" s="19"/>
      <c r="K2" s="19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s="16" customFormat="1" ht="18">
      <c r="A4" s="17" t="s">
        <v>26</v>
      </c>
      <c r="B4" s="14"/>
      <c r="C4" s="14"/>
      <c r="D4" s="14"/>
      <c r="E4" s="18"/>
      <c r="F4" s="25" t="s">
        <v>34</v>
      </c>
      <c r="G4" s="26"/>
      <c r="H4" s="26"/>
      <c r="I4" s="27"/>
      <c r="J4" s="28"/>
      <c r="K4" s="15"/>
    </row>
    <row r="5" spans="1:11" s="16" customFormat="1" ht="18">
      <c r="A5" s="17"/>
      <c r="B5" s="14"/>
      <c r="C5" s="14"/>
      <c r="D5" s="14"/>
      <c r="E5" s="18"/>
      <c r="F5" s="18"/>
      <c r="G5" s="18"/>
      <c r="H5" s="18"/>
      <c r="I5" s="20"/>
      <c r="J5" s="20"/>
      <c r="K5" s="15"/>
    </row>
    <row r="6" spans="1:11" ht="20.25">
      <c r="A6" s="11" t="s">
        <v>18</v>
      </c>
      <c r="B6" s="6"/>
      <c r="C6" s="6"/>
      <c r="D6" s="6"/>
      <c r="E6" s="29">
        <v>719</v>
      </c>
      <c r="F6" s="11" t="s">
        <v>19</v>
      </c>
      <c r="G6" s="5"/>
      <c r="H6" s="5"/>
      <c r="I6" s="1"/>
      <c r="J6" s="1"/>
      <c r="K6" s="1"/>
    </row>
    <row r="7" spans="2:11" ht="12.75"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8">
      <c r="A8" s="12" t="s">
        <v>25</v>
      </c>
      <c r="B8" s="12"/>
      <c r="C8" s="13"/>
      <c r="D8" s="13"/>
      <c r="E8" s="1"/>
      <c r="F8" s="36" t="s">
        <v>32</v>
      </c>
      <c r="G8" s="37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.75">
      <c r="A10" s="1" t="s">
        <v>21</v>
      </c>
      <c r="B10" s="1"/>
      <c r="C10" s="1"/>
      <c r="D10" s="1"/>
      <c r="E10" s="1"/>
      <c r="F10" s="32" t="s">
        <v>30</v>
      </c>
      <c r="G10" s="33"/>
      <c r="H10" s="33"/>
      <c r="I10" s="33"/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78.75" customHeight="1">
      <c r="A12" s="2" t="s">
        <v>0</v>
      </c>
      <c r="B12" s="2" t="s">
        <v>1</v>
      </c>
      <c r="C12" s="2" t="s">
        <v>2</v>
      </c>
      <c r="D12" s="2" t="s">
        <v>33</v>
      </c>
      <c r="E12" s="2" t="s">
        <v>24</v>
      </c>
      <c r="F12" s="2" t="s">
        <v>3</v>
      </c>
      <c r="G12" s="2" t="s">
        <v>17</v>
      </c>
      <c r="H12" s="2" t="s">
        <v>23</v>
      </c>
      <c r="I12" s="4" t="s">
        <v>22</v>
      </c>
      <c r="J12" s="10" t="s">
        <v>27</v>
      </c>
      <c r="K12" s="23" t="s">
        <v>28</v>
      </c>
    </row>
    <row r="13" spans="1:11" ht="24.75" customHeight="1">
      <c r="A13" s="3" t="s">
        <v>4</v>
      </c>
      <c r="B13" s="30">
        <v>42032</v>
      </c>
      <c r="C13" s="31" t="s">
        <v>35</v>
      </c>
      <c r="D13" s="31">
        <v>30.23</v>
      </c>
      <c r="E13" s="35">
        <f>IF(D13="","",D13*25.4)</f>
        <v>767.842</v>
      </c>
      <c r="F13" s="31" t="s">
        <v>31</v>
      </c>
      <c r="G13" s="9">
        <f>(760-($E$6*0.025))/760</f>
        <v>0.9763486842105263</v>
      </c>
      <c r="H13" s="22">
        <f>IF(E13="","",E13*G13)</f>
        <v>749.6815263815789</v>
      </c>
      <c r="I13" s="34">
        <v>748</v>
      </c>
      <c r="J13" s="22">
        <f>IF(E13="","",I13-H13)</f>
        <v>-1.6815263815789194</v>
      </c>
      <c r="K13" s="21" t="str">
        <f>IF(J13="","",IF(ABS(J13)&gt;5,"YES","NO"))</f>
        <v>NO</v>
      </c>
    </row>
    <row r="14" spans="1:11" ht="24.75" customHeight="1">
      <c r="A14" s="3" t="s">
        <v>5</v>
      </c>
      <c r="B14" s="30"/>
      <c r="C14" s="31"/>
      <c r="D14" s="31"/>
      <c r="E14" s="35">
        <f aca="true" t="shared" si="0" ref="E14:E24">IF(D14="","",D14*25.4)</f>
      </c>
      <c r="F14" s="31"/>
      <c r="G14" s="9">
        <f aca="true" t="shared" si="1" ref="G14:G24">(760-($E$6*0.025))/760</f>
        <v>0.9763486842105263</v>
      </c>
      <c r="H14" s="22">
        <f aca="true" t="shared" si="2" ref="H14:H24">IF(E14="","",E14*G14)</f>
      </c>
      <c r="I14" s="34"/>
      <c r="J14" s="22">
        <f aca="true" t="shared" si="3" ref="J14:J24">IF(E14="","",I14-H14)</f>
      </c>
      <c r="K14" s="21">
        <f>IF(J14="","",IF(ABS(J14)&gt;5,"YES","NO"))</f>
      </c>
    </row>
    <row r="15" spans="1:11" ht="24.75" customHeight="1">
      <c r="A15" s="3" t="s">
        <v>6</v>
      </c>
      <c r="B15" s="30"/>
      <c r="C15" s="31"/>
      <c r="D15" s="31"/>
      <c r="E15" s="35">
        <f t="shared" si="0"/>
      </c>
      <c r="F15" s="31"/>
      <c r="G15" s="9">
        <f t="shared" si="1"/>
        <v>0.9763486842105263</v>
      </c>
      <c r="H15" s="22">
        <f t="shared" si="2"/>
      </c>
      <c r="I15" s="34"/>
      <c r="J15" s="22">
        <f t="shared" si="3"/>
      </c>
      <c r="K15" s="21">
        <f>IF(J15="","",IF(ABS(J15)&gt;5,"YES","NO"))</f>
      </c>
    </row>
    <row r="16" spans="1:11" ht="24.75" customHeight="1">
      <c r="A16" s="3" t="s">
        <v>7</v>
      </c>
      <c r="B16" s="30"/>
      <c r="C16" s="31"/>
      <c r="D16" s="31"/>
      <c r="E16" s="35">
        <f t="shared" si="0"/>
      </c>
      <c r="F16" s="31"/>
      <c r="G16" s="9">
        <f t="shared" si="1"/>
        <v>0.9763486842105263</v>
      </c>
      <c r="H16" s="22">
        <f t="shared" si="2"/>
      </c>
      <c r="I16" s="34"/>
      <c r="J16" s="22">
        <f t="shared" si="3"/>
      </c>
      <c r="K16" s="21">
        <f>IF(J16="","",IF(ABS(J16)&gt;5,"YES","NO"))</f>
      </c>
    </row>
    <row r="17" spans="1:11" ht="24.75" customHeight="1">
      <c r="A17" s="3" t="s">
        <v>8</v>
      </c>
      <c r="B17" s="30"/>
      <c r="C17" s="31"/>
      <c r="D17" s="31"/>
      <c r="E17" s="35">
        <f t="shared" si="0"/>
      </c>
      <c r="F17" s="31"/>
      <c r="G17" s="9">
        <f t="shared" si="1"/>
        <v>0.9763486842105263</v>
      </c>
      <c r="H17" s="22">
        <f t="shared" si="2"/>
      </c>
      <c r="I17" s="34"/>
      <c r="J17" s="22">
        <f t="shared" si="3"/>
      </c>
      <c r="K17" s="21">
        <f>IF(J17="","",IF(ABS(J17)&gt;5,"YES","NO"))</f>
      </c>
    </row>
    <row r="18" spans="1:11" ht="24.75" customHeight="1">
      <c r="A18" s="3" t="s">
        <v>9</v>
      </c>
      <c r="B18" s="30"/>
      <c r="C18" s="31"/>
      <c r="D18" s="31"/>
      <c r="E18" s="35">
        <f t="shared" si="0"/>
      </c>
      <c r="F18" s="31"/>
      <c r="G18" s="9">
        <f t="shared" si="1"/>
        <v>0.9763486842105263</v>
      </c>
      <c r="H18" s="22">
        <f t="shared" si="2"/>
      </c>
      <c r="I18" s="34"/>
      <c r="J18" s="22">
        <f t="shared" si="3"/>
      </c>
      <c r="K18" s="21">
        <f aca="true" t="shared" si="4" ref="K18:K24">IF(J18="","",IF(ABS(J18)&gt;5,"YES","NO"))</f>
      </c>
    </row>
    <row r="19" spans="1:11" ht="24.75" customHeight="1">
      <c r="A19" s="3" t="s">
        <v>10</v>
      </c>
      <c r="B19" s="30"/>
      <c r="C19" s="31"/>
      <c r="D19" s="31"/>
      <c r="E19" s="35">
        <f t="shared" si="0"/>
      </c>
      <c r="F19" s="31"/>
      <c r="G19" s="9">
        <f t="shared" si="1"/>
        <v>0.9763486842105263</v>
      </c>
      <c r="H19" s="22">
        <f t="shared" si="2"/>
      </c>
      <c r="I19" s="34"/>
      <c r="J19" s="22">
        <f t="shared" si="3"/>
      </c>
      <c r="K19" s="21">
        <f t="shared" si="4"/>
      </c>
    </row>
    <row r="20" spans="1:11" ht="24.75" customHeight="1">
      <c r="A20" s="3" t="s">
        <v>11</v>
      </c>
      <c r="B20" s="30"/>
      <c r="C20" s="31"/>
      <c r="D20" s="31"/>
      <c r="E20" s="35">
        <f t="shared" si="0"/>
      </c>
      <c r="F20" s="31"/>
      <c r="G20" s="9">
        <f t="shared" si="1"/>
        <v>0.9763486842105263</v>
      </c>
      <c r="H20" s="22">
        <f>IF(E20="","",E20*G20)</f>
      </c>
      <c r="I20" s="34"/>
      <c r="J20" s="22">
        <f>IF(E20="","",I20-H20)</f>
      </c>
      <c r="K20" s="21">
        <f t="shared" si="4"/>
      </c>
    </row>
    <row r="21" spans="1:11" ht="24.75" customHeight="1">
      <c r="A21" s="3" t="s">
        <v>12</v>
      </c>
      <c r="B21" s="30"/>
      <c r="C21" s="31"/>
      <c r="D21" s="31"/>
      <c r="E21" s="35">
        <f t="shared" si="0"/>
      </c>
      <c r="F21" s="31"/>
      <c r="G21" s="9">
        <f t="shared" si="1"/>
        <v>0.9763486842105263</v>
      </c>
      <c r="H21" s="22">
        <f t="shared" si="2"/>
      </c>
      <c r="I21" s="34"/>
      <c r="J21" s="22">
        <f t="shared" si="3"/>
      </c>
      <c r="K21" s="21">
        <f t="shared" si="4"/>
      </c>
    </row>
    <row r="22" spans="1:11" ht="24.75" customHeight="1">
      <c r="A22" s="3" t="s">
        <v>13</v>
      </c>
      <c r="B22" s="30"/>
      <c r="C22" s="31"/>
      <c r="D22" s="31"/>
      <c r="E22" s="35">
        <f t="shared" si="0"/>
      </c>
      <c r="F22" s="31"/>
      <c r="G22" s="9">
        <f t="shared" si="1"/>
        <v>0.9763486842105263</v>
      </c>
      <c r="H22" s="22">
        <f>IF(E22="","",E22*G22)</f>
      </c>
      <c r="I22" s="34"/>
      <c r="J22" s="22">
        <f>IF(E22="","",I22-H22)</f>
      </c>
      <c r="K22" s="21">
        <f t="shared" si="4"/>
      </c>
    </row>
    <row r="23" spans="1:11" ht="24.75" customHeight="1">
      <c r="A23" s="3" t="s">
        <v>14</v>
      </c>
      <c r="B23" s="30"/>
      <c r="C23" s="31"/>
      <c r="D23" s="31"/>
      <c r="E23" s="35">
        <f t="shared" si="0"/>
      </c>
      <c r="F23" s="31"/>
      <c r="G23" s="9">
        <f t="shared" si="1"/>
        <v>0.9763486842105263</v>
      </c>
      <c r="H23" s="22">
        <f t="shared" si="2"/>
      </c>
      <c r="I23" s="34"/>
      <c r="J23" s="22">
        <f t="shared" si="3"/>
      </c>
      <c r="K23" s="21">
        <f t="shared" si="4"/>
      </c>
    </row>
    <row r="24" spans="1:11" ht="24.75" customHeight="1">
      <c r="A24" s="3" t="s">
        <v>15</v>
      </c>
      <c r="B24" s="30"/>
      <c r="C24" s="31"/>
      <c r="D24" s="31"/>
      <c r="E24" s="35">
        <f t="shared" si="0"/>
      </c>
      <c r="F24" s="31"/>
      <c r="G24" s="9">
        <f t="shared" si="1"/>
        <v>0.9763486842105263</v>
      </c>
      <c r="H24" s="22">
        <f t="shared" si="2"/>
      </c>
      <c r="I24" s="34"/>
      <c r="J24" s="22">
        <f t="shared" si="3"/>
      </c>
      <c r="K24" s="21">
        <f t="shared" si="4"/>
      </c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 t="s">
        <v>16</v>
      </c>
      <c r="B26" s="1"/>
      <c r="C26" s="1"/>
      <c r="D26" s="1"/>
      <c r="E26" s="1"/>
      <c r="F26" s="1"/>
      <c r="G26" s="1"/>
      <c r="H26" s="1"/>
      <c r="I26" s="7">
        <v>40218</v>
      </c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4" ht="12.75">
      <c r="A34" s="24" t="s">
        <v>29</v>
      </c>
    </row>
  </sheetData>
  <sheetProtection password="CAB2" sheet="1" selectLockedCells="1"/>
  <mergeCells count="1">
    <mergeCell ref="F8:G8"/>
  </mergeCells>
  <printOptions/>
  <pageMargins left="0" right="0" top="0" bottom="0" header="0" footer="0"/>
  <pageSetup fitToHeight="1" fitToWidth="1"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Barometer verification worksheet</dc:title>
  <dc:subject/>
  <dc:creator>Tom Trainer-edited by G. Bowman &amp; R. Mealy</dc:creator>
  <cp:keywords/>
  <dc:description>password nr149</dc:description>
  <cp:lastModifiedBy>Bowman, George</cp:lastModifiedBy>
  <cp:lastPrinted>2012-02-22T16:16:10Z</cp:lastPrinted>
  <dcterms:created xsi:type="dcterms:W3CDTF">2010-02-09T19:06:53Z</dcterms:created>
  <dcterms:modified xsi:type="dcterms:W3CDTF">2015-01-31T05:04:19Z</dcterms:modified>
  <cp:category/>
  <cp:version/>
  <cp:contentType/>
  <cp:contentStatus/>
</cp:coreProperties>
</file>