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chriske\Desktop\ADA Digital Compliance\Project List Template Themes\LSL Fund List Excel Template\"/>
    </mc:Choice>
  </mc:AlternateContent>
  <xr:revisionPtr revIDLastSave="0" documentId="13_ncr:1_{632E5B52-6E49-4926-B8DE-BB62C8350D82}" xr6:coauthVersionLast="47" xr6:coauthVersionMax="47" xr10:uidLastSave="{00000000-0000-0000-0000-000000000000}"/>
  <bookViews>
    <workbookView xWindow="-108" yWindow="-108" windowWidth="23256" windowHeight="13896" tabRatio="629" xr2:uid="{C102A432-CD36-4C24-BA97-CCAC432CC1E7}"/>
  </bookViews>
  <sheets>
    <sheet name="LSL Projects" sheetId="8" r:id="rId1"/>
    <sheet name="Notes" sheetId="2" r:id="rId2"/>
  </sheets>
  <definedNames>
    <definedName name="_xlnm.Print_Area" localSheetId="0">'LSL Projects'!$A$2:$Q$48</definedName>
    <definedName name="_xlnm.Print_Area" localSheetId="1">Notes!$A$2:$A$18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P48" i="8" l="1"/>
  <c r="O48" i="8"/>
  <c r="N48" i="8"/>
  <c r="M48" i="8"/>
  <c r="K48" i="8"/>
  <c r="J48" i="8"/>
  <c r="I48" i="8"/>
  <c r="G48" i="8"/>
  <c r="F48" i="8"/>
  <c r="Q48" i="8"/>
</calcChain>
</file>

<file path=xl/sharedStrings.xml><?xml version="1.0" encoding="utf-8"?>
<sst xmlns="http://schemas.openxmlformats.org/spreadsheetml/2006/main" count="210" uniqueCount="130">
  <si>
    <t xml:space="preserve">Press the down arrow key in column A to read through this sheet. To find a specific word or phrase in this sheet, press the "Control" and "F" keys at the same time to open a search box. </t>
  </si>
  <si>
    <t>Notes</t>
  </si>
  <si>
    <t>The following is intended to provide important information related to the projects.</t>
  </si>
  <si>
    <t>Abbreviations and Acronyms</t>
  </si>
  <si>
    <t xml:space="preserve">Press the arrow keys to read through this sheet. To find a specific word or phrase in this sheet, press the "Control" and "F" keys at the same time to open a search box. </t>
  </si>
  <si>
    <t>Project Number</t>
  </si>
  <si>
    <t xml:space="preserve">End of table and sheet. </t>
  </si>
  <si>
    <t>TBD - to be determined</t>
  </si>
  <si>
    <t>PERF - priority evaluation and ranking formula</t>
  </si>
  <si>
    <t xml:space="preserve">End of sheet. </t>
  </si>
  <si>
    <t>CT - census tract</t>
  </si>
  <si>
    <t>LSL - lead service line</t>
  </si>
  <si>
    <t>TBA - to be announced</t>
  </si>
  <si>
    <t>SPOONER, CITY OF</t>
  </si>
  <si>
    <t>TWO RIVERS, CITY OF</t>
  </si>
  <si>
    <t>Column Headings and Descriptions</t>
  </si>
  <si>
    <t>LSL Projects</t>
  </si>
  <si>
    <t>Project Manager</t>
  </si>
  <si>
    <t>Total</t>
  </si>
  <si>
    <t>LSL Project Footnotes</t>
  </si>
  <si>
    <t>CUDAHY, CITY OF</t>
  </si>
  <si>
    <t>SOUTH MILWAUKEE, CITY OF</t>
  </si>
  <si>
    <t xml:space="preserve">NA - not applicable or not available </t>
  </si>
  <si>
    <t>$s - dollars</t>
  </si>
  <si>
    <t>Municipality</t>
  </si>
  <si>
    <t>LSL PERF Score</t>
  </si>
  <si>
    <t>Census Tract or Municipal?</t>
  </si>
  <si>
    <t>Total Requested Costs</t>
  </si>
  <si>
    <t>Private Side Costs Requested</t>
  </si>
  <si>
    <t>Private Side PF %</t>
  </si>
  <si>
    <t>Private Side PF Allocation</t>
  </si>
  <si>
    <t>Private Side Loan $s</t>
  </si>
  <si>
    <t>Remaining Costs Requested</t>
  </si>
  <si>
    <t>Remaining Costs PF %</t>
  </si>
  <si>
    <t>Remaining Cost  PF Allocation</t>
  </si>
  <si>
    <t>Remaining Costs Loan $s</t>
  </si>
  <si>
    <t>Total PF Allocated</t>
  </si>
  <si>
    <t>Total Loan Allocated</t>
  </si>
  <si>
    <t>Total Funding Allocated</t>
  </si>
  <si>
    <t>MILWAUKEE, CITY OF</t>
  </si>
  <si>
    <t>4851-57</t>
  </si>
  <si>
    <t>Ryan Atkinson</t>
  </si>
  <si>
    <t>CT</t>
  </si>
  <si>
    <t>4851-55</t>
  </si>
  <si>
    <t>Municipal</t>
  </si>
  <si>
    <t>4790-12</t>
  </si>
  <si>
    <t>RACINE, CITY OF</t>
  </si>
  <si>
    <t>4887-27</t>
  </si>
  <si>
    <t>Sarah Bolitho</t>
  </si>
  <si>
    <t>SUPERIOR WATER LIGHT &amp; POWER</t>
  </si>
  <si>
    <t>5660-04</t>
  </si>
  <si>
    <t>Kate Leja-Brennan</t>
  </si>
  <si>
    <t>OSHKOSH, CITY OF</t>
  </si>
  <si>
    <t>4874-24</t>
  </si>
  <si>
    <t>Erika Mills</t>
  </si>
  <si>
    <t>MELLEN, CITY OF</t>
  </si>
  <si>
    <t>5444-07</t>
  </si>
  <si>
    <t>NEENAH, CITY OF</t>
  </si>
  <si>
    <t>4856-04</t>
  </si>
  <si>
    <t>Brian Boelkow</t>
  </si>
  <si>
    <t>WAUSAU, CITY OF</t>
  </si>
  <si>
    <t>4930-28</t>
  </si>
  <si>
    <t>BELOIT, CITY OF</t>
  </si>
  <si>
    <t>5471-14</t>
  </si>
  <si>
    <t>Kim Leizinger</t>
  </si>
  <si>
    <t>WEST ALLIS, CITY OF</t>
  </si>
  <si>
    <t>5404-17</t>
  </si>
  <si>
    <t>Ben Aerts</t>
  </si>
  <si>
    <t>SHEBOYGAN, CITY OF</t>
  </si>
  <si>
    <t>4901-21</t>
  </si>
  <si>
    <t>4790-11</t>
  </si>
  <si>
    <t>4790-10</t>
  </si>
  <si>
    <t>4874-23</t>
  </si>
  <si>
    <t>4874-26</t>
  </si>
  <si>
    <t>4930-27</t>
  </si>
  <si>
    <t>BURLINGTON, CITY OF</t>
  </si>
  <si>
    <t>5475-04</t>
  </si>
  <si>
    <t>4920-63</t>
  </si>
  <si>
    <t>NEW LONDON, CITY OF</t>
  </si>
  <si>
    <t>5564-10</t>
  </si>
  <si>
    <t>Suzy Hasheider</t>
  </si>
  <si>
    <t>ELKHORN, CITY OF</t>
  </si>
  <si>
    <t>5525-19</t>
  </si>
  <si>
    <t>APPLETON, CITY OF</t>
  </si>
  <si>
    <t>4755-08</t>
  </si>
  <si>
    <t>WISCONSIN RAPIDS, CITY OF</t>
  </si>
  <si>
    <t>5510-05</t>
  </si>
  <si>
    <t>Dan Noreika</t>
  </si>
  <si>
    <t>4901-20</t>
  </si>
  <si>
    <t>SHOREWOOD, VILLAGE OF</t>
  </si>
  <si>
    <t>5630-05</t>
  </si>
  <si>
    <t>4911-14</t>
  </si>
  <si>
    <t>Dan Olson</t>
  </si>
  <si>
    <t>KIMBERLY, VILLAGE OF</t>
  </si>
  <si>
    <t>5375-03</t>
  </si>
  <si>
    <t>5630-07</t>
  </si>
  <si>
    <t>4901-19</t>
  </si>
  <si>
    <t>FOND DU LAC, CITY OF</t>
  </si>
  <si>
    <t>5142-20</t>
  </si>
  <si>
    <t>FORT ATKINSON, CITY OF</t>
  </si>
  <si>
    <t>5052-02</t>
  </si>
  <si>
    <t>Corey Pope</t>
  </si>
  <si>
    <t>WHITEFISH BAY, VILLAGE OF</t>
  </si>
  <si>
    <t>5214-17</t>
  </si>
  <si>
    <t>5630-06</t>
  </si>
  <si>
    <t>WAUPACA, CITY OF</t>
  </si>
  <si>
    <t>4929-11</t>
  </si>
  <si>
    <t>Blythe Cassidy</t>
  </si>
  <si>
    <t>NORTH FOND DU LAC, VILLAGE OF</t>
  </si>
  <si>
    <t>4863-19</t>
  </si>
  <si>
    <t>SHEBOYGAN FALLS, CITY OF</t>
  </si>
  <si>
    <t>5656-05</t>
  </si>
  <si>
    <t>5656-06</t>
  </si>
  <si>
    <t>CHETEK, CITY OF</t>
  </si>
  <si>
    <t>4781-10</t>
  </si>
  <si>
    <t>Emily Martorano</t>
  </si>
  <si>
    <t>4907-19</t>
  </si>
  <si>
    <t>CEDARBURG, CITY OF</t>
  </si>
  <si>
    <t>5628-05</t>
  </si>
  <si>
    <t>NIAGARA, CITY OF</t>
  </si>
  <si>
    <t>4862-17</t>
  </si>
  <si>
    <t>MILTON, CITY OF</t>
  </si>
  <si>
    <t>4850-08</t>
  </si>
  <si>
    <t xml:space="preserve">Requests for funding through the LSL program for SFY27 greatly exceeded available funds; LSL applicants who fell below the LSL funding cut-off may have the option to receive base program loan funding to make up the shortfall if base program funding becomes available. </t>
  </si>
  <si>
    <r>
      <rPr>
        <b/>
        <sz val="12"/>
        <rFont val="Arial"/>
        <family val="2"/>
        <scheme val="minor"/>
      </rPr>
      <t>Attention</t>
    </r>
    <r>
      <rPr>
        <sz val="12"/>
        <rFont val="Arial"/>
        <family val="2"/>
        <scheme val="minor"/>
      </rPr>
      <t>: Read the Notes sheet for important information related to the projects.</t>
    </r>
  </si>
  <si>
    <t xml:space="preserve">PF - principal forgiveness </t>
  </si>
  <si>
    <t>For descriptions that explain the columns on the funding list, refer to LSL Funding List Column Descriptions (PUB-CF-064).</t>
  </si>
  <si>
    <t xml:space="preserve">The Lead Service Line (LSL) Replacement Program State Fiscal Year (SFY) 2027 Funding List includes projects for which municipalities submitted a financial assistance application by the June 30, 2026 deadline. </t>
  </si>
  <si>
    <t>Lead Service Line Replacement Program SFY 2027 Funding List Published Oct. 22, 2026</t>
  </si>
  <si>
    <t xml:space="preserve">LSL Replacement Program SFY 2027 Funding List Published Oct. 22, 2026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</si>
</sst>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3">
    <numFmt numFmtId="6" formatCode="&quot;$&quot;#,##0_);[Red]\(&quot;$&quot;#,##0\)"/>
    <numFmt numFmtId="42" formatCode="_(&quot;$&quot;* #,##0_);_(&quot;$&quot;* \(#,##0\);_(&quot;$&quot;* &quot;-&quot;_);_(@_)"/>
    <numFmt numFmtId="44" formatCode="_(&quot;$&quot;* #,##0.00_);_(&quot;$&quot;* \(#,##0.00\);_(&quot;$&quot;* &quot;-&quot;??_);_(@_)"/>
  </numFmts>
  <fonts count="9" x14ac:knownFonts="1">
    <font>
      <sz val="12"/>
      <name val="Arial"/>
      <family val="2"/>
      <scheme val="minor"/>
    </font>
    <font>
      <b/>
      <sz val="14"/>
      <name val="Arial"/>
      <family val="2"/>
      <scheme val="major"/>
    </font>
    <font>
      <b/>
      <sz val="16"/>
      <name val="Arial"/>
      <family val="2"/>
      <scheme val="minor"/>
    </font>
    <font>
      <b/>
      <sz val="18"/>
      <name val="Arial"/>
      <family val="2"/>
      <scheme val="minor"/>
    </font>
    <font>
      <b/>
      <sz val="20"/>
      <name val="Arial"/>
      <family val="2"/>
      <scheme val="minor"/>
    </font>
    <font>
      <sz val="9"/>
      <name val="Arial"/>
      <family val="2"/>
      <scheme val="minor"/>
    </font>
    <font>
      <b/>
      <sz val="12"/>
      <name val="Arial"/>
      <family val="2"/>
      <scheme val="minor"/>
    </font>
    <font>
      <sz val="10"/>
      <name val="Arial"/>
      <family val="2"/>
    </font>
    <font>
      <u/>
      <sz val="12"/>
      <color theme="10"/>
      <name val="Arial"/>
      <family val="2"/>
      <scheme val="minor"/>
    </font>
  </fonts>
  <fills count="2">
    <fill>
      <patternFill patternType="none"/>
    </fill>
    <fill>
      <patternFill patternType="gray125"/>
    </fill>
  </fills>
  <borders count="1">
    <border>
      <left/>
      <right/>
      <top/>
      <bottom/>
      <diagonal/>
    </border>
  </borders>
  <cellStyleXfs count="7">
    <xf numFmtId="0" fontId="0" fillId="0" borderId="0">
      <protection locked="0"/>
    </xf>
    <xf numFmtId="49" fontId="4" fillId="0" borderId="0" applyFill="0" applyAlignment="0">
      <protection locked="0"/>
    </xf>
    <xf numFmtId="49" fontId="3" fillId="0" borderId="0" applyFill="0" applyAlignment="0">
      <protection locked="0"/>
    </xf>
    <xf numFmtId="49" fontId="2" fillId="0" borderId="0" applyFill="0" applyAlignment="0">
      <protection locked="0"/>
    </xf>
    <xf numFmtId="49" fontId="1" fillId="0" borderId="0" applyFill="0" applyAlignment="0">
      <protection locked="0"/>
    </xf>
    <xf numFmtId="44" fontId="7" fillId="0" borderId="0" applyFont="0" applyFill="0" applyBorder="0" applyAlignment="0" applyProtection="0"/>
    <xf numFmtId="0" fontId="8" fillId="0" borderId="0" applyNumberFormat="0" applyFill="0" applyBorder="0" applyAlignment="0" applyProtection="0">
      <protection locked="0"/>
    </xf>
  </cellStyleXfs>
  <cellXfs count="37">
    <xf numFmtId="0" fontId="0" fillId="0" borderId="0" xfId="0">
      <protection locked="0"/>
    </xf>
    <xf numFmtId="0" fontId="0" fillId="0" borderId="0" xfId="0" applyAlignment="1">
      <alignment wrapText="1"/>
      <protection locked="0"/>
    </xf>
    <xf numFmtId="0" fontId="5" fillId="0" borderId="0" xfId="0" applyFont="1" applyAlignment="1">
      <alignment wrapText="1"/>
      <protection locked="0"/>
    </xf>
    <xf numFmtId="0" fontId="5" fillId="0" borderId="0" xfId="0" applyFont="1">
      <protection locked="0"/>
    </xf>
    <xf numFmtId="49" fontId="3" fillId="0" borderId="0" xfId="2" applyAlignment="1">
      <alignment wrapText="1"/>
      <protection locked="0"/>
    </xf>
    <xf numFmtId="49" fontId="3" fillId="0" borderId="0" xfId="2">
      <protection locked="0"/>
    </xf>
    <xf numFmtId="49" fontId="2" fillId="0" borderId="0" xfId="3" applyAlignment="1">
      <alignment wrapText="1"/>
      <protection locked="0"/>
    </xf>
    <xf numFmtId="49" fontId="2" fillId="0" borderId="0" xfId="3">
      <protection locked="0"/>
    </xf>
    <xf numFmtId="49" fontId="5" fillId="0" borderId="0" xfId="0" applyNumberFormat="1" applyFont="1" applyAlignment="1">
      <alignment horizontal="left"/>
      <protection locked="0"/>
    </xf>
    <xf numFmtId="0" fontId="0" fillId="0" borderId="0" xfId="0" applyAlignment="1">
      <alignment horizontal="left" wrapText="1"/>
      <protection locked="0"/>
    </xf>
    <xf numFmtId="2" fontId="0" fillId="0" borderId="0" xfId="0" applyNumberFormat="1" applyAlignment="1">
      <alignment horizontal="center"/>
      <protection locked="0"/>
    </xf>
    <xf numFmtId="1" fontId="0" fillId="0" borderId="0" xfId="0" applyNumberFormat="1" applyAlignment="1">
      <alignment horizontal="center"/>
      <protection locked="0"/>
    </xf>
    <xf numFmtId="49" fontId="0" fillId="0" borderId="0" xfId="0" applyNumberFormat="1" applyAlignment="1">
      <alignment horizontal="left"/>
      <protection locked="0"/>
    </xf>
    <xf numFmtId="3" fontId="0" fillId="0" borderId="0" xfId="0" applyNumberFormat="1" applyAlignment="1">
      <alignment horizontal="left"/>
      <protection locked="0"/>
    </xf>
    <xf numFmtId="42" fontId="0" fillId="0" borderId="0" xfId="0" applyNumberFormat="1" applyAlignment="1">
      <alignment horizontal="left"/>
      <protection locked="0"/>
    </xf>
    <xf numFmtId="9" fontId="0" fillId="0" borderId="0" xfId="0" applyNumberFormat="1" applyAlignment="1">
      <alignment horizontal="center"/>
      <protection locked="0"/>
    </xf>
    <xf numFmtId="0" fontId="0" fillId="0" borderId="0" xfId="0" applyAlignment="1">
      <alignment horizontal="center"/>
      <protection locked="0"/>
    </xf>
    <xf numFmtId="49" fontId="0" fillId="0" borderId="0" xfId="0" applyNumberFormat="1" applyAlignment="1">
      <alignment horizontal="left" wrapText="1"/>
      <protection locked="0"/>
    </xf>
    <xf numFmtId="42" fontId="0" fillId="0" borderId="0" xfId="0" applyNumberFormat="1">
      <protection locked="0"/>
    </xf>
    <xf numFmtId="49" fontId="4" fillId="0" borderId="0" xfId="1" applyAlignment="1">
      <alignment horizontal="left"/>
      <protection locked="0"/>
    </xf>
    <xf numFmtId="49" fontId="3" fillId="0" borderId="0" xfId="2" applyAlignment="1">
      <alignment horizontal="left"/>
      <protection locked="0"/>
    </xf>
    <xf numFmtId="49" fontId="0" fillId="0" borderId="0" xfId="0" applyNumberFormat="1">
      <protection locked="0"/>
    </xf>
    <xf numFmtId="49" fontId="0" fillId="0" borderId="0" xfId="0" applyNumberFormat="1" applyAlignment="1">
      <alignment horizontal="center"/>
      <protection locked="0"/>
    </xf>
    <xf numFmtId="6" fontId="0" fillId="0" borderId="0" xfId="0" applyNumberFormat="1">
      <protection locked="0"/>
    </xf>
    <xf numFmtId="49" fontId="3" fillId="0" borderId="0" xfId="2" applyAlignment="1">
      <protection locked="0"/>
    </xf>
    <xf numFmtId="49" fontId="4" fillId="0" borderId="0" xfId="1" applyAlignment="1">
      <protection locked="0"/>
    </xf>
    <xf numFmtId="49" fontId="5" fillId="0" borderId="0" xfId="0" applyNumberFormat="1" applyFont="1">
      <protection locked="0"/>
    </xf>
    <xf numFmtId="6" fontId="0" fillId="0" borderId="0" xfId="0" applyNumberFormat="1" applyAlignment="1">
      <alignment horizontal="left"/>
      <protection locked="0"/>
    </xf>
    <xf numFmtId="6" fontId="0" fillId="0" borderId="0" xfId="0" applyNumberFormat="1" applyAlignment="1">
      <alignment horizontal="center"/>
      <protection locked="0"/>
    </xf>
    <xf numFmtId="1" fontId="0" fillId="0" borderId="0" xfId="0" applyNumberFormat="1" applyAlignment="1">
      <alignment horizontal="left" wrapText="1"/>
      <protection locked="0"/>
    </xf>
    <xf numFmtId="6" fontId="0" fillId="0" borderId="0" xfId="0" applyNumberFormat="1" applyAlignment="1">
      <alignment horizontal="left" wrapText="1"/>
      <protection locked="0"/>
    </xf>
    <xf numFmtId="9" fontId="0" fillId="0" borderId="0" xfId="0" applyNumberFormat="1" applyAlignment="1">
      <alignment horizontal="left" wrapText="1"/>
      <protection locked="0"/>
    </xf>
    <xf numFmtId="0" fontId="8" fillId="0" borderId="0" xfId="6" applyAlignment="1">
      <alignment wrapText="1"/>
      <protection locked="0"/>
    </xf>
    <xf numFmtId="49" fontId="3" fillId="0" borderId="0" xfId="2" applyAlignment="1">
      <alignment horizontal="left"/>
      <protection locked="0"/>
    </xf>
    <xf numFmtId="49" fontId="0" fillId="0" borderId="0" xfId="0" applyNumberFormat="1" applyAlignment="1">
      <alignment horizontal="left"/>
      <protection locked="0"/>
    </xf>
    <xf numFmtId="49" fontId="4" fillId="0" borderId="0" xfId="1" applyAlignment="1">
      <alignment horizontal="left"/>
      <protection locked="0"/>
    </xf>
    <xf numFmtId="49" fontId="5" fillId="0" borderId="0" xfId="0" applyNumberFormat="1" applyFont="1" applyAlignment="1">
      <alignment horizontal="left"/>
      <protection locked="0"/>
    </xf>
  </cellXfs>
  <cellStyles count="7">
    <cellStyle name="Currency 3" xfId="5" xr:uid="{4DC78827-E18B-4ADF-8D39-06D7FB6C4364}"/>
    <cellStyle name="Heading 1" xfId="1" builtinId="16" customBuiltin="1"/>
    <cellStyle name="Heading 2" xfId="2" builtinId="17" customBuiltin="1"/>
    <cellStyle name="Heading 3" xfId="3" builtinId="18" customBuiltin="1"/>
    <cellStyle name="Heading 4" xfId="4" builtinId="19" customBuiltin="1"/>
    <cellStyle name="Hyperlink" xfId="6" builtinId="8"/>
    <cellStyle name="Normal" xfId="0" builtinId="0" customBuiltin="1"/>
  </cellStyles>
  <dxfs count="35">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alignment horizontal="center" vertical="bottom" textRotation="0" wrapText="0" indent="0" justifyLastLine="0" shrinkToFit="0" readingOrder="0"/>
    </dxf>
    <dxf>
      <numFmt numFmtId="13" formatCode="0%"/>
      <alignment horizontal="center" vertical="bottom" textRotation="0" indent="0" justifyLastLine="0" shrinkToFit="0" readingOrder="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alignment horizontal="center" vertical="bottom" textRotation="0" wrapText="0" indent="0" justifyLastLine="0" shrinkToFit="0" readingOrder="0"/>
    </dxf>
    <dxf>
      <numFmt numFmtId="13" formatCode="0%"/>
      <alignment horizontal="center" vertical="bottom" textRotation="0" indent="0" justifyLastLine="0" shrinkToFit="0" readingOrder="0"/>
    </dxf>
    <dxf>
      <numFmt numFmtId="10" formatCode="&quot;$&quot;#,##0_);[Red]\(&quot;$&quot;#,##0\)"/>
    </dxf>
    <dxf>
      <numFmt numFmtId="10" formatCode="&quot;$&quot;#,##0_);[Red]\(&quot;$&quot;#,##0\)"/>
    </dxf>
    <dxf>
      <numFmt numFmtId="10" formatCode="&quot;$&quot;#,##0_);[Red]\(&quot;$&quot;#,##0\)"/>
    </dxf>
    <dxf>
      <numFmt numFmtId="10" formatCode="&quot;$&quot;#,##0_);[Red]\(&quot;$&quot;#,##0\)"/>
    </dxf>
    <dxf>
      <numFmt numFmtId="30" formatCode="@"/>
    </dxf>
    <dxf>
      <numFmt numFmtId="30" formatCode="@"/>
    </dxf>
    <dxf>
      <alignment horizontal="center" vertical="bottom" textRotation="0" wrapText="0" indent="0" justifyLastLine="0" shrinkToFit="0" readingOrder="0"/>
    </dxf>
    <dxf>
      <numFmt numFmtId="1" formatCode="0"/>
      <alignment horizontal="center" vertical="bottom" textRotation="0" indent="0" justifyLastLine="0" shrinkToFit="0" readingOrder="0"/>
    </dxf>
    <dxf>
      <numFmt numFmtId="0" formatCode="General"/>
    </dxf>
    <dxf>
      <numFmt numFmtId="30" formatCode="@"/>
    </dxf>
    <dxf>
      <alignment horizontal="left" vertical="bottom" textRotation="0" wrapText="1" indent="0" justifyLastLine="0" shrinkToFit="0" readingOrder="0"/>
    </dxf>
    <dxf>
      <font>
        <strike val="0"/>
        <color auto="1"/>
      </font>
      <fill>
        <patternFill patternType="solid">
          <bgColor rgb="FFEAEAEA"/>
        </patternFill>
      </fill>
      <border diagonalUp="0" diagonalDown="0">
        <left/>
        <right/>
        <top/>
        <bottom/>
        <vertical/>
        <horizontal/>
      </border>
    </dxf>
    <dxf>
      <font>
        <b/>
        <i val="0"/>
        <strike val="0"/>
      </font>
      <fill>
        <patternFill patternType="solid">
          <bgColor rgb="FFEAEAEA"/>
        </patternFill>
      </fill>
      <border diagonalUp="0" diagonalDown="0">
        <left/>
        <right/>
        <top/>
        <bottom/>
        <vertical/>
        <horizontal/>
      </border>
    </dxf>
    <dxf>
      <font>
        <b/>
        <i val="0"/>
        <strike val="0"/>
        <color auto="1"/>
      </font>
      <fill>
        <patternFill>
          <bgColor rgb="FFDDDDDD"/>
        </patternFill>
      </fill>
      <border diagonalUp="0" diagonalDown="0">
        <left/>
        <right/>
        <top/>
        <bottom/>
        <vertical/>
        <horizontal/>
      </border>
    </dxf>
    <dxf>
      <font>
        <strike val="0"/>
        <color rgb="FF000000"/>
      </font>
      <fill>
        <patternFill patternType="none">
          <bgColor auto="1"/>
        </patternFill>
      </fill>
      <border diagonalUp="0" diagonalDown="0">
        <left/>
        <right/>
        <top/>
        <bottom/>
        <vertical/>
        <horizontal/>
      </border>
    </dxf>
  </dxfs>
  <tableStyles count="1" defaultTableStyle="ADA Table Style 1" defaultPivotStyle="PivotStyleLight16">
    <tableStyle name="ADA Table Style 1" pivot="0" count="4" xr9:uid="{082433FC-4B41-4670-BBFE-6B829245A527}">
      <tableStyleElement type="wholeTable" dxfId="34"/>
      <tableStyleElement type="headerRow" dxfId="33"/>
      <tableStyleElement type="totalRow" dxfId="32"/>
      <tableStyleElement type="firstRowStripe" dxfId="31"/>
    </tableStyle>
  </tableStyles>
  <colors>
    <mruColors>
      <color rgb="FF000000"/>
      <color rgb="FFEAEAEA"/>
      <color rgb="FFDDDDDD"/>
      <color rgb="FF0000FF"/>
      <color rgb="FFC0C0C0"/>
      <color rgb="FFFFFFFF"/>
      <color rgb="FF74747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6E81F2A1-B82B-44B9-808A-9E510362A613}" name="Table2" displayName="Table2" ref="A5:Q48" totalsRowCount="1" headerRowDxfId="30">
  <autoFilter ref="A5:Q47" xr:uid="{6E81F2A1-B82B-44B9-808A-9E510362A613}"/>
  <tableColumns count="17">
    <tableColumn id="1" xr3:uid="{42DECB67-7A42-47C9-9951-E144F42BA336}" name="Municipality" totalsRowLabel="Total" dataDxfId="29"/>
    <tableColumn id="2" xr3:uid="{F39BFF5D-7C2C-4B1A-BFAB-AA80695E8175}" name="Project Number" dataDxfId="28"/>
    <tableColumn id="3" xr3:uid="{CA8B56DD-A735-4BDC-92F1-DEEB4509E7E5}" name="LSL PERF Score" dataDxfId="27" totalsRowDxfId="26"/>
    <tableColumn id="4" xr3:uid="{3D5DF395-9F1E-4EA4-BA4D-3A7890909726}" name="Project Manager" dataDxfId="25"/>
    <tableColumn id="5" xr3:uid="{81CC985F-9FFB-4613-A2F5-9F7875EAD35A}" name="Census Tract or Municipal?" dataDxfId="24"/>
    <tableColumn id="6" xr3:uid="{5611D350-F649-428C-8FD2-E245DF7986CD}" name="Total Requested Costs" totalsRowFunction="sum" dataDxfId="23" totalsRowDxfId="22"/>
    <tableColumn id="7" xr3:uid="{8E9EF6E9-126A-427E-8AC9-965DE518451A}" name="Private Side Costs Requested" totalsRowFunction="sum" dataDxfId="21" totalsRowDxfId="20"/>
    <tableColumn id="8" xr3:uid="{3DD23212-1A5E-4DBE-BEBD-9700B449AE54}" name="Private Side PF %" dataDxfId="19" totalsRowDxfId="18"/>
    <tableColumn id="9" xr3:uid="{3622907B-F858-4C76-99EE-49AF6175332A}" name="Private Side PF Allocation" totalsRowFunction="sum" dataDxfId="17" totalsRowDxfId="16"/>
    <tableColumn id="10" xr3:uid="{844AFDF9-217F-4E0A-A802-1B4E6C183353}" name="Private Side Loan $s" totalsRowFunction="sum" dataDxfId="15" totalsRowDxfId="14"/>
    <tableColumn id="11" xr3:uid="{84AF2869-8A5A-4420-AD96-152EF832B6EE}" name="Remaining Costs Requested" totalsRowFunction="sum" dataDxfId="13" totalsRowDxfId="12"/>
    <tableColumn id="12" xr3:uid="{BCEF7502-A306-46CD-9F47-FB7F1F93FF62}" name="Remaining Costs PF %" dataDxfId="11" totalsRowDxfId="10"/>
    <tableColumn id="13" xr3:uid="{5B93C66B-0ABA-4CE2-A93B-DDA81011937F}" name="Remaining Cost  PF Allocation" totalsRowFunction="sum" dataDxfId="9" totalsRowDxfId="8"/>
    <tableColumn id="14" xr3:uid="{4D5B137F-9787-42E1-A59A-144384E28AE9}" name="Remaining Costs Loan $s" totalsRowFunction="sum" dataDxfId="7" totalsRowDxfId="6"/>
    <tableColumn id="15" xr3:uid="{6A469E93-293A-4EAF-AFD6-D3FE88A3E525}" name="Total PF Allocated" totalsRowFunction="sum" dataDxfId="5" totalsRowDxfId="4"/>
    <tableColumn id="16" xr3:uid="{069D1068-610F-473A-B222-06CE632133C4}" name="Total Loan Allocated" totalsRowFunction="sum" dataDxfId="3" totalsRowDxfId="2"/>
    <tableColumn id="17" xr3:uid="{6764C2BC-CAA4-4211-8A4F-4FBE80AE411A}" name="Total Funding Allocated" totalsRowFunction="sum" dataDxfId="1" totalsRowDxfId="0"/>
  </tableColumns>
  <tableStyleInfo name="ADA Table Style 1" showFirstColumn="0" showLastColumn="0" showRowStripes="1" showColumnStripes="0"/>
</table>
</file>

<file path=xl/theme/theme1.xml><?xml version="1.0" encoding="utf-8"?>
<a:theme xmlns:a="http://schemas.openxmlformats.org/drawingml/2006/main" name="ThemeExcel">
  <a:themeElements>
    <a:clrScheme name="_DNR Brand Style Guide Colors">
      <a:dk1>
        <a:srgbClr val="1D231D"/>
      </a:dk1>
      <a:lt1>
        <a:srgbClr val="003349"/>
      </a:lt1>
      <a:dk2>
        <a:srgbClr val="0075A5"/>
      </a:dk2>
      <a:lt2>
        <a:srgbClr val="BCE194"/>
      </a:lt2>
      <a:accent1>
        <a:srgbClr val="0075A5"/>
      </a:accent1>
      <a:accent2>
        <a:srgbClr val="719949"/>
      </a:accent2>
      <a:accent3>
        <a:srgbClr val="546223"/>
      </a:accent3>
      <a:accent4>
        <a:srgbClr val="F3DD6D"/>
      </a:accent4>
      <a:accent5>
        <a:srgbClr val="BDC5DB"/>
      </a:accent5>
      <a:accent6>
        <a:srgbClr val="B9D9EB"/>
      </a:accent6>
      <a:hlink>
        <a:srgbClr val="0000FF"/>
      </a:hlink>
      <a:folHlink>
        <a:srgbClr val="0000FF"/>
      </a:folHlink>
    </a:clrScheme>
    <a:fontScheme name="ADA Formatting">
      <a:majorFont>
        <a:latin typeface="Arial"/>
        <a:ea typeface=""/>
        <a:cs typeface=""/>
      </a:majorFont>
      <a:minorFont>
        <a:latin typeface="Arial"/>
        <a:ea typeface=""/>
        <a:cs typeface=""/>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dnr.wisconsin.gov/sites/default/files/topic/Aid/loans/pubs/CF0064.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3189FC-FFF0-4749-9E20-0442AD0DE689}">
  <sheetPr>
    <pageSetUpPr fitToPage="1"/>
  </sheetPr>
  <dimension ref="A1:U367"/>
  <sheetViews>
    <sheetView tabSelected="1" zoomScale="75" zoomScaleNormal="75" workbookViewId="0">
      <selection activeCell="A3" sqref="A3:Q3"/>
    </sheetView>
  </sheetViews>
  <sheetFormatPr defaultColWidth="0" defaultRowHeight="15" zeroHeight="1" x14ac:dyDescent="0.25"/>
  <cols>
    <col min="1" max="1" width="32.54296875" style="22" customWidth="1"/>
    <col min="2" max="2" width="12.453125" style="16" customWidth="1"/>
    <col min="3" max="3" width="12.81640625" style="11" customWidth="1"/>
    <col min="4" max="4" width="17.54296875" style="21" bestFit="1" customWidth="1"/>
    <col min="5" max="5" width="13.1796875" style="21" customWidth="1"/>
    <col min="6" max="6" width="17.36328125" style="28" customWidth="1"/>
    <col min="7" max="7" width="15.81640625" style="23" customWidth="1"/>
    <col min="8" max="8" width="12.81640625" style="15" customWidth="1"/>
    <col min="9" max="9" width="13.453125" style="23" customWidth="1"/>
    <col min="10" max="10" width="11.81640625" style="23" customWidth="1"/>
    <col min="11" max="11" width="16.1796875" style="23" customWidth="1"/>
    <col min="12" max="12" width="13.453125" style="15" customWidth="1"/>
    <col min="13" max="13" width="13.453125" style="23" customWidth="1"/>
    <col min="14" max="14" width="13.453125" style="28" customWidth="1"/>
    <col min="15" max="15" width="14.36328125" style="23" customWidth="1"/>
    <col min="16" max="16" width="13.1796875" style="23" customWidth="1"/>
    <col min="17" max="17" width="14.90625" style="28" customWidth="1"/>
    <col min="18" max="18" width="9.6328125" style="15" hidden="1" customWidth="1"/>
    <col min="19" max="19" width="12.08984375" style="18" hidden="1" customWidth="1"/>
    <col min="20" max="20" width="12.90625" style="18" hidden="1" customWidth="1"/>
    <col min="21" max="21" width="13.54296875" style="18" hidden="1" customWidth="1"/>
    <col min="22" max="16384" width="8.7265625" hidden="1"/>
  </cols>
  <sheetData>
    <row r="1" spans="1:21" s="8" customFormat="1" ht="21.45" customHeight="1" x14ac:dyDescent="0.2">
      <c r="A1" s="36" t="s">
        <v>4</v>
      </c>
      <c r="B1" s="36"/>
      <c r="C1" s="36"/>
      <c r="D1" s="36"/>
      <c r="E1" s="36"/>
      <c r="F1" s="36"/>
      <c r="G1" s="36"/>
      <c r="H1" s="36"/>
      <c r="I1" s="36"/>
      <c r="J1" s="36"/>
      <c r="K1" s="36"/>
      <c r="L1" s="36"/>
      <c r="M1" s="36"/>
      <c r="N1" s="36"/>
      <c r="O1" s="36"/>
      <c r="P1" s="36"/>
      <c r="Q1" s="36"/>
      <c r="R1" s="26"/>
      <c r="S1" s="26"/>
      <c r="T1" s="26"/>
      <c r="U1" s="26"/>
    </row>
    <row r="2" spans="1:21" s="19" customFormat="1" ht="34.65" customHeight="1" x14ac:dyDescent="0.4">
      <c r="A2" s="35" t="s">
        <v>128</v>
      </c>
      <c r="B2" s="35"/>
      <c r="C2" s="35"/>
      <c r="D2" s="35"/>
      <c r="E2" s="35"/>
      <c r="F2" s="35"/>
      <c r="G2" s="35"/>
      <c r="H2" s="35"/>
      <c r="I2" s="35"/>
      <c r="J2" s="35"/>
      <c r="K2" s="35"/>
      <c r="L2" s="35"/>
      <c r="M2" s="35"/>
      <c r="N2" s="35"/>
      <c r="O2" s="35"/>
      <c r="P2" s="35"/>
      <c r="Q2" s="35"/>
      <c r="R2" s="25"/>
      <c r="S2" s="25"/>
      <c r="T2" s="25"/>
      <c r="U2" s="25"/>
    </row>
    <row r="3" spans="1:21" s="12" customFormat="1" ht="25.2" customHeight="1" x14ac:dyDescent="0.3">
      <c r="A3" s="34" t="s">
        <v>124</v>
      </c>
      <c r="B3" s="34"/>
      <c r="C3" s="34"/>
      <c r="D3" s="34"/>
      <c r="E3" s="34"/>
      <c r="F3" s="34"/>
      <c r="G3" s="34"/>
      <c r="H3" s="34"/>
      <c r="I3" s="34"/>
      <c r="J3" s="34"/>
      <c r="K3" s="34"/>
      <c r="L3" s="34"/>
      <c r="M3" s="34"/>
      <c r="N3" s="34"/>
      <c r="O3" s="34"/>
      <c r="P3" s="34"/>
      <c r="Q3" s="34"/>
      <c r="R3" s="21"/>
      <c r="S3" s="21"/>
      <c r="T3" s="21"/>
      <c r="U3" s="21"/>
    </row>
    <row r="4" spans="1:21" s="20" customFormat="1" ht="32.85" customHeight="1" x14ac:dyDescent="0.4">
      <c r="A4" s="33" t="s">
        <v>16</v>
      </c>
      <c r="B4" s="33"/>
      <c r="C4" s="33"/>
      <c r="D4" s="33"/>
      <c r="E4" s="33"/>
      <c r="F4" s="33"/>
      <c r="G4" s="33"/>
      <c r="H4" s="33"/>
      <c r="I4" s="33"/>
      <c r="J4" s="33"/>
      <c r="K4" s="33"/>
      <c r="L4" s="33"/>
      <c r="M4" s="33"/>
      <c r="N4" s="33"/>
      <c r="O4" s="33"/>
      <c r="P4" s="33"/>
      <c r="Q4" s="33"/>
      <c r="R4" s="24"/>
      <c r="S4" s="24"/>
      <c r="T4" s="24"/>
      <c r="U4" s="24"/>
    </row>
    <row r="5" spans="1:21" s="9" customFormat="1" ht="48" customHeight="1" x14ac:dyDescent="0.25">
      <c r="A5" s="17" t="s">
        <v>24</v>
      </c>
      <c r="B5" s="9" t="s">
        <v>5</v>
      </c>
      <c r="C5" s="29" t="s">
        <v>25</v>
      </c>
      <c r="D5" s="17" t="s">
        <v>17</v>
      </c>
      <c r="E5" s="17" t="s">
        <v>26</v>
      </c>
      <c r="F5" s="30" t="s">
        <v>27</v>
      </c>
      <c r="G5" s="30" t="s">
        <v>28</v>
      </c>
      <c r="H5" s="31" t="s">
        <v>29</v>
      </c>
      <c r="I5" s="30" t="s">
        <v>30</v>
      </c>
      <c r="J5" s="30" t="s">
        <v>31</v>
      </c>
      <c r="K5" s="30" t="s">
        <v>32</v>
      </c>
      <c r="L5" s="31" t="s">
        <v>33</v>
      </c>
      <c r="M5" s="30" t="s">
        <v>34</v>
      </c>
      <c r="N5" s="30" t="s">
        <v>35</v>
      </c>
      <c r="O5" s="30" t="s">
        <v>36</v>
      </c>
      <c r="P5" s="30" t="s">
        <v>37</v>
      </c>
      <c r="Q5" s="30" t="s">
        <v>38</v>
      </c>
    </row>
    <row r="6" spans="1:21" x14ac:dyDescent="0.25">
      <c r="A6" s="21" t="s">
        <v>39</v>
      </c>
      <c r="B6" t="s">
        <v>40</v>
      </c>
      <c r="C6" s="11">
        <v>177</v>
      </c>
      <c r="D6" s="21" t="s">
        <v>41</v>
      </c>
      <c r="E6" s="21" t="s">
        <v>42</v>
      </c>
      <c r="F6" s="23">
        <v>90816000</v>
      </c>
      <c r="G6" s="23">
        <v>27591666.666666664</v>
      </c>
      <c r="H6" s="15">
        <v>1</v>
      </c>
      <c r="I6" s="23">
        <v>19125062</v>
      </c>
      <c r="J6" s="23">
        <v>8466604.6666666642</v>
      </c>
      <c r="K6" s="23">
        <v>63224333.333333336</v>
      </c>
      <c r="L6" s="15">
        <v>0.6</v>
      </c>
      <c r="M6" s="23">
        <v>0</v>
      </c>
      <c r="N6" s="23">
        <v>0</v>
      </c>
      <c r="O6" s="23">
        <v>19125062</v>
      </c>
      <c r="P6" s="23">
        <v>8466604.6666666642</v>
      </c>
      <c r="Q6" s="23">
        <v>27591666.666666664</v>
      </c>
      <c r="R6"/>
      <c r="S6"/>
      <c r="T6"/>
      <c r="U6"/>
    </row>
    <row r="7" spans="1:21" x14ac:dyDescent="0.25">
      <c r="A7" s="21" t="s">
        <v>39</v>
      </c>
      <c r="B7" t="s">
        <v>43</v>
      </c>
      <c r="C7" s="11">
        <v>151</v>
      </c>
      <c r="D7" s="21" t="s">
        <v>41</v>
      </c>
      <c r="E7" s="21" t="s">
        <v>44</v>
      </c>
      <c r="F7" s="23">
        <v>35757600</v>
      </c>
      <c r="G7" s="23">
        <v>12435411.772602189</v>
      </c>
      <c r="H7" s="15">
        <v>1</v>
      </c>
      <c r="I7" s="23">
        <v>0</v>
      </c>
      <c r="J7" s="23">
        <v>12435411.772602189</v>
      </c>
      <c r="K7" s="23">
        <v>23322188.227397811</v>
      </c>
      <c r="L7" s="15">
        <v>0.6</v>
      </c>
      <c r="M7" s="23">
        <v>0</v>
      </c>
      <c r="N7" s="23">
        <v>0</v>
      </c>
      <c r="O7" s="23">
        <v>0</v>
      </c>
      <c r="P7" s="23">
        <v>12435411.772602189</v>
      </c>
      <c r="Q7" s="23">
        <v>12435411.772602189</v>
      </c>
      <c r="R7"/>
      <c r="S7"/>
      <c r="T7"/>
      <c r="U7"/>
    </row>
    <row r="8" spans="1:21" x14ac:dyDescent="0.25">
      <c r="A8" s="21" t="s">
        <v>20</v>
      </c>
      <c r="B8" t="s">
        <v>45</v>
      </c>
      <c r="C8" s="11">
        <v>134</v>
      </c>
      <c r="D8" s="21" t="s">
        <v>41</v>
      </c>
      <c r="E8" s="21" t="s">
        <v>42</v>
      </c>
      <c r="F8" s="23">
        <v>606000</v>
      </c>
      <c r="G8" s="23">
        <v>301417.38613861386</v>
      </c>
      <c r="H8" s="15">
        <v>1</v>
      </c>
      <c r="I8" s="23">
        <v>301417.38613861386</v>
      </c>
      <c r="J8" s="23">
        <v>0</v>
      </c>
      <c r="K8" s="23">
        <v>304582.61386138614</v>
      </c>
      <c r="L8" s="15">
        <v>0.2</v>
      </c>
      <c r="M8" s="23">
        <v>0</v>
      </c>
      <c r="N8" s="23">
        <v>0</v>
      </c>
      <c r="O8" s="23">
        <v>301417.38613861386</v>
      </c>
      <c r="P8" s="23">
        <v>0</v>
      </c>
      <c r="Q8" s="23">
        <v>301417.38613861386</v>
      </c>
      <c r="R8"/>
      <c r="S8"/>
      <c r="T8"/>
      <c r="U8"/>
    </row>
    <row r="9" spans="1:21" x14ac:dyDescent="0.25">
      <c r="A9" s="21" t="s">
        <v>46</v>
      </c>
      <c r="B9" t="s">
        <v>47</v>
      </c>
      <c r="C9" s="11">
        <v>131</v>
      </c>
      <c r="D9" s="21" t="s">
        <v>48</v>
      </c>
      <c r="E9" s="21" t="s">
        <v>44</v>
      </c>
      <c r="F9" s="23">
        <v>40000000</v>
      </c>
      <c r="G9" s="23">
        <v>19359914.537292816</v>
      </c>
      <c r="H9" s="15">
        <v>1</v>
      </c>
      <c r="I9" s="23">
        <v>11526677</v>
      </c>
      <c r="J9" s="23">
        <v>7833237.5372928157</v>
      </c>
      <c r="K9" s="23">
        <v>20640085.462707184</v>
      </c>
      <c r="L9" s="15">
        <v>0.45</v>
      </c>
      <c r="M9" s="23">
        <v>0</v>
      </c>
      <c r="N9" s="23">
        <v>0</v>
      </c>
      <c r="O9" s="23">
        <v>11526677</v>
      </c>
      <c r="P9" s="23">
        <v>7833237.5372928157</v>
      </c>
      <c r="Q9" s="23">
        <v>19359914.537292816</v>
      </c>
      <c r="R9"/>
      <c r="S9"/>
      <c r="T9"/>
      <c r="U9"/>
    </row>
    <row r="10" spans="1:21" x14ac:dyDescent="0.25">
      <c r="A10" s="21" t="s">
        <v>49</v>
      </c>
      <c r="B10" t="s">
        <v>50</v>
      </c>
      <c r="C10" s="11">
        <v>128</v>
      </c>
      <c r="D10" s="21" t="s">
        <v>51</v>
      </c>
      <c r="E10" s="21" t="s">
        <v>42</v>
      </c>
      <c r="F10" s="23">
        <v>9428575</v>
      </c>
      <c r="G10" s="23">
        <v>4384828.0190802962</v>
      </c>
      <c r="H10" s="15">
        <v>1</v>
      </c>
      <c r="I10" s="23">
        <v>4384828.0190802962</v>
      </c>
      <c r="J10" s="23">
        <v>0</v>
      </c>
      <c r="K10" s="23">
        <v>5043746.9809197038</v>
      </c>
      <c r="L10" s="15">
        <v>0.25</v>
      </c>
      <c r="M10" s="23">
        <v>0</v>
      </c>
      <c r="N10" s="23">
        <v>0</v>
      </c>
      <c r="O10" s="23">
        <v>4384828.0190802962</v>
      </c>
      <c r="P10" s="23">
        <v>0</v>
      </c>
      <c r="Q10" s="23">
        <v>4384828.0190802962</v>
      </c>
      <c r="R10"/>
      <c r="S10"/>
      <c r="T10"/>
      <c r="U10"/>
    </row>
    <row r="11" spans="1:21" x14ac:dyDescent="0.25">
      <c r="A11" s="21" t="s">
        <v>52</v>
      </c>
      <c r="B11" t="s">
        <v>53</v>
      </c>
      <c r="C11" s="11">
        <v>125</v>
      </c>
      <c r="D11" s="21" t="s">
        <v>54</v>
      </c>
      <c r="E11" s="21" t="s">
        <v>42</v>
      </c>
      <c r="F11" s="23">
        <v>2700000</v>
      </c>
      <c r="G11" s="23">
        <v>2475000</v>
      </c>
      <c r="H11" s="15">
        <v>1</v>
      </c>
      <c r="I11" s="23">
        <v>2475000</v>
      </c>
      <c r="J11" s="23">
        <v>0</v>
      </c>
      <c r="K11" s="23">
        <v>225000</v>
      </c>
      <c r="L11" s="15">
        <v>0.25</v>
      </c>
      <c r="M11" s="23">
        <v>0</v>
      </c>
      <c r="N11" s="23">
        <v>0</v>
      </c>
      <c r="O11" s="23">
        <v>2475000</v>
      </c>
      <c r="P11" s="23">
        <v>0</v>
      </c>
      <c r="Q11" s="23">
        <v>2475000</v>
      </c>
      <c r="R11"/>
      <c r="S11"/>
      <c r="T11"/>
      <c r="U11"/>
    </row>
    <row r="12" spans="1:21" x14ac:dyDescent="0.25">
      <c r="A12" s="21" t="s">
        <v>55</v>
      </c>
      <c r="B12" t="s">
        <v>56</v>
      </c>
      <c r="C12" s="11">
        <v>120</v>
      </c>
      <c r="D12" s="21" t="s">
        <v>51</v>
      </c>
      <c r="E12" s="21" t="s">
        <v>44</v>
      </c>
      <c r="F12" s="23">
        <v>1207800</v>
      </c>
      <c r="G12" s="23">
        <v>773277.77777777787</v>
      </c>
      <c r="H12" s="15">
        <v>1</v>
      </c>
      <c r="I12" s="23">
        <v>773277.77777777787</v>
      </c>
      <c r="J12" s="23">
        <v>0</v>
      </c>
      <c r="K12" s="23">
        <v>434522.22222222213</v>
      </c>
      <c r="L12" s="15">
        <v>0.65</v>
      </c>
      <c r="M12" s="23">
        <v>0</v>
      </c>
      <c r="N12" s="23">
        <v>0</v>
      </c>
      <c r="O12" s="23">
        <v>773277.77777777787</v>
      </c>
      <c r="P12" s="23">
        <v>0</v>
      </c>
      <c r="Q12" s="23">
        <v>773277.77777777787</v>
      </c>
      <c r="R12"/>
      <c r="S12"/>
      <c r="T12"/>
      <c r="U12"/>
    </row>
    <row r="13" spans="1:21" x14ac:dyDescent="0.25">
      <c r="A13" s="21" t="s">
        <v>57</v>
      </c>
      <c r="B13" t="s">
        <v>58</v>
      </c>
      <c r="C13" s="11">
        <v>115</v>
      </c>
      <c r="D13" s="21" t="s">
        <v>59</v>
      </c>
      <c r="E13" s="21" t="s">
        <v>42</v>
      </c>
      <c r="F13" s="23">
        <v>1935150</v>
      </c>
      <c r="G13" s="23">
        <v>1935150</v>
      </c>
      <c r="H13" s="15">
        <v>0.75</v>
      </c>
      <c r="I13" s="23">
        <v>1451362.5</v>
      </c>
      <c r="J13" s="23">
        <v>483787.5</v>
      </c>
      <c r="K13" s="23">
        <v>0</v>
      </c>
      <c r="L13" s="15">
        <v>0</v>
      </c>
      <c r="M13" s="23">
        <v>0</v>
      </c>
      <c r="N13" s="23">
        <v>0</v>
      </c>
      <c r="O13" s="23">
        <v>1451362.5</v>
      </c>
      <c r="P13" s="23">
        <v>483787.5</v>
      </c>
      <c r="Q13" s="23">
        <v>1935150</v>
      </c>
      <c r="R13"/>
      <c r="S13"/>
      <c r="T13"/>
      <c r="U13"/>
    </row>
    <row r="14" spans="1:21" x14ac:dyDescent="0.25">
      <c r="A14" s="21" t="s">
        <v>60</v>
      </c>
      <c r="B14" t="s">
        <v>61</v>
      </c>
      <c r="C14" s="11">
        <v>114</v>
      </c>
      <c r="D14" s="21" t="s">
        <v>51</v>
      </c>
      <c r="E14" s="21" t="s">
        <v>42</v>
      </c>
      <c r="F14" s="23">
        <v>11253838</v>
      </c>
      <c r="G14" s="23">
        <v>6519407.3907925803</v>
      </c>
      <c r="H14" s="15">
        <v>0.75</v>
      </c>
      <c r="I14" s="23">
        <v>4889555.5430944357</v>
      </c>
      <c r="J14" s="23">
        <v>1629851.8476981446</v>
      </c>
      <c r="K14" s="23">
        <v>4734430.6092074197</v>
      </c>
      <c r="L14" s="15">
        <v>0.15</v>
      </c>
      <c r="M14" s="23">
        <v>0</v>
      </c>
      <c r="N14" s="23">
        <v>0</v>
      </c>
      <c r="O14" s="23">
        <v>4889555.5430944357</v>
      </c>
      <c r="P14" s="23">
        <v>1629851.8476981446</v>
      </c>
      <c r="Q14" s="23">
        <v>6519407.3907925803</v>
      </c>
      <c r="R14"/>
      <c r="S14"/>
      <c r="T14"/>
      <c r="U14"/>
    </row>
    <row r="15" spans="1:21" x14ac:dyDescent="0.25">
      <c r="A15" s="21" t="s">
        <v>62</v>
      </c>
      <c r="B15" t="s">
        <v>63</v>
      </c>
      <c r="C15" s="11">
        <v>112</v>
      </c>
      <c r="D15" s="21" t="s">
        <v>64</v>
      </c>
      <c r="E15" s="21" t="s">
        <v>42</v>
      </c>
      <c r="F15" s="23">
        <v>9011200</v>
      </c>
      <c r="G15" s="23">
        <v>6360847.0588235296</v>
      </c>
      <c r="H15" s="15">
        <v>1</v>
      </c>
      <c r="I15" s="23">
        <v>6360847.0588235296</v>
      </c>
      <c r="J15" s="23">
        <v>0</v>
      </c>
      <c r="K15" s="23">
        <v>2650352.9411764704</v>
      </c>
      <c r="L15" s="15">
        <v>0.4</v>
      </c>
      <c r="M15" s="23">
        <v>0</v>
      </c>
      <c r="N15" s="23">
        <v>0</v>
      </c>
      <c r="O15" s="23">
        <v>6360847.0588235296</v>
      </c>
      <c r="P15" s="23">
        <v>0</v>
      </c>
      <c r="Q15" s="23">
        <v>6360847.0588235296</v>
      </c>
      <c r="R15"/>
      <c r="S15"/>
      <c r="T15"/>
      <c r="U15"/>
    </row>
    <row r="16" spans="1:21" x14ac:dyDescent="0.25">
      <c r="A16" s="21" t="s">
        <v>65</v>
      </c>
      <c r="B16" t="s">
        <v>66</v>
      </c>
      <c r="C16" s="11">
        <v>112</v>
      </c>
      <c r="D16" s="21" t="s">
        <v>67</v>
      </c>
      <c r="E16" s="21" t="s">
        <v>44</v>
      </c>
      <c r="F16" s="23">
        <v>3728168</v>
      </c>
      <c r="G16" s="23">
        <v>3220168</v>
      </c>
      <c r="H16" s="15">
        <v>0.5</v>
      </c>
      <c r="I16" s="23">
        <v>1610084</v>
      </c>
      <c r="J16" s="23">
        <v>1610084</v>
      </c>
      <c r="K16" s="23">
        <v>508000</v>
      </c>
      <c r="L16" s="15">
        <v>0.15</v>
      </c>
      <c r="M16" s="23">
        <v>0</v>
      </c>
      <c r="N16" s="23">
        <v>0</v>
      </c>
      <c r="O16" s="23">
        <v>1610084</v>
      </c>
      <c r="P16" s="23">
        <v>1610084</v>
      </c>
      <c r="Q16" s="23">
        <v>3220168</v>
      </c>
      <c r="R16"/>
      <c r="S16"/>
      <c r="T16"/>
      <c r="U16"/>
    </row>
    <row r="17" spans="1:21" x14ac:dyDescent="0.25">
      <c r="A17" s="21" t="s">
        <v>68</v>
      </c>
      <c r="B17" t="s">
        <v>69</v>
      </c>
      <c r="C17" s="11">
        <v>110</v>
      </c>
      <c r="D17" s="21" t="s">
        <v>48</v>
      </c>
      <c r="E17" s="21" t="s">
        <v>42</v>
      </c>
      <c r="F17" s="23">
        <v>3332000</v>
      </c>
      <c r="G17" s="23">
        <v>3300000</v>
      </c>
      <c r="H17" s="15">
        <v>1</v>
      </c>
      <c r="I17" s="23">
        <v>3300000</v>
      </c>
      <c r="J17" s="23">
        <v>0</v>
      </c>
      <c r="K17" s="23">
        <v>32000</v>
      </c>
      <c r="L17" s="15">
        <v>0.2</v>
      </c>
      <c r="M17" s="23">
        <v>0</v>
      </c>
      <c r="N17" s="23">
        <v>0</v>
      </c>
      <c r="O17" s="23">
        <v>3300000</v>
      </c>
      <c r="P17" s="23">
        <v>0</v>
      </c>
      <c r="Q17" s="23">
        <v>3300000</v>
      </c>
      <c r="R17"/>
      <c r="S17"/>
      <c r="T17"/>
      <c r="U17"/>
    </row>
    <row r="18" spans="1:21" x14ac:dyDescent="0.25">
      <c r="A18" s="21" t="s">
        <v>20</v>
      </c>
      <c r="B18" t="s">
        <v>70</v>
      </c>
      <c r="C18" s="11">
        <v>105</v>
      </c>
      <c r="D18" s="21" t="s">
        <v>41</v>
      </c>
      <c r="E18" s="21" t="s">
        <v>42</v>
      </c>
      <c r="F18" s="23">
        <v>3000000</v>
      </c>
      <c r="G18" s="23">
        <v>1299212.5</v>
      </c>
      <c r="H18" s="15">
        <v>0.5</v>
      </c>
      <c r="I18" s="23">
        <v>557545</v>
      </c>
      <c r="J18" s="23">
        <v>741667.5</v>
      </c>
      <c r="K18" s="23">
        <v>1700787.5</v>
      </c>
      <c r="L18" s="15">
        <v>0.2</v>
      </c>
      <c r="M18" s="23">
        <v>0</v>
      </c>
      <c r="N18" s="23">
        <v>0</v>
      </c>
      <c r="O18" s="23">
        <v>557545</v>
      </c>
      <c r="P18" s="23">
        <v>741667.5</v>
      </c>
      <c r="Q18" s="23">
        <v>1299212.5</v>
      </c>
      <c r="R18"/>
      <c r="S18"/>
      <c r="T18"/>
      <c r="U18"/>
    </row>
    <row r="19" spans="1:21" x14ac:dyDescent="0.25">
      <c r="A19" s="21" t="s">
        <v>20</v>
      </c>
      <c r="B19" t="s">
        <v>71</v>
      </c>
      <c r="C19" s="11">
        <v>104</v>
      </c>
      <c r="D19" s="21" t="s">
        <v>41</v>
      </c>
      <c r="E19" s="21" t="s">
        <v>42</v>
      </c>
      <c r="F19" s="23">
        <v>2400000</v>
      </c>
      <c r="G19" s="23">
        <v>1039370</v>
      </c>
      <c r="H19" s="15">
        <v>0.25</v>
      </c>
      <c r="I19" s="23">
        <v>0</v>
      </c>
      <c r="J19" s="23">
        <v>1039370</v>
      </c>
      <c r="K19" s="23">
        <v>1360630</v>
      </c>
      <c r="L19" s="15">
        <v>0.2</v>
      </c>
      <c r="M19" s="23">
        <v>0</v>
      </c>
      <c r="N19" s="23">
        <v>0</v>
      </c>
      <c r="O19" s="23">
        <v>0</v>
      </c>
      <c r="P19" s="23">
        <v>1039370</v>
      </c>
      <c r="Q19" s="23">
        <v>1039370</v>
      </c>
      <c r="R19"/>
      <c r="S19"/>
      <c r="T19"/>
      <c r="U19"/>
    </row>
    <row r="20" spans="1:21" x14ac:dyDescent="0.25">
      <c r="A20" s="21" t="s">
        <v>52</v>
      </c>
      <c r="B20" t="s">
        <v>72</v>
      </c>
      <c r="C20" s="11">
        <v>104</v>
      </c>
      <c r="D20" s="21" t="s">
        <v>54</v>
      </c>
      <c r="E20" s="21" t="s">
        <v>44</v>
      </c>
      <c r="F20" s="23">
        <v>4649500</v>
      </c>
      <c r="G20" s="23">
        <v>2062500</v>
      </c>
      <c r="H20" s="15">
        <v>0.5</v>
      </c>
      <c r="I20" s="23">
        <v>0</v>
      </c>
      <c r="J20" s="23">
        <v>2062500</v>
      </c>
      <c r="K20" s="23">
        <v>2587000</v>
      </c>
      <c r="L20" s="15">
        <v>0.25</v>
      </c>
      <c r="M20" s="23">
        <v>0</v>
      </c>
      <c r="N20" s="23">
        <v>0</v>
      </c>
      <c r="O20" s="23">
        <v>0</v>
      </c>
      <c r="P20" s="23">
        <v>2062500</v>
      </c>
      <c r="Q20" s="23">
        <v>2062500</v>
      </c>
      <c r="R20"/>
      <c r="S20"/>
      <c r="T20"/>
      <c r="U20"/>
    </row>
    <row r="21" spans="1:21" x14ac:dyDescent="0.25">
      <c r="A21" s="21" t="s">
        <v>52</v>
      </c>
      <c r="B21" t="s">
        <v>73</v>
      </c>
      <c r="C21" s="11">
        <v>104</v>
      </c>
      <c r="D21" s="21" t="s">
        <v>54</v>
      </c>
      <c r="E21" s="21" t="s">
        <v>44</v>
      </c>
      <c r="F21" s="23">
        <v>2310000</v>
      </c>
      <c r="G21" s="23">
        <v>2310000</v>
      </c>
      <c r="H21" s="15">
        <v>0.5</v>
      </c>
      <c r="I21" s="23">
        <v>0</v>
      </c>
      <c r="J21" s="23">
        <v>2310000</v>
      </c>
      <c r="K21" s="23">
        <v>0</v>
      </c>
      <c r="L21" s="15">
        <v>0.25</v>
      </c>
      <c r="M21" s="23">
        <v>0</v>
      </c>
      <c r="N21" s="23">
        <v>0</v>
      </c>
      <c r="O21" s="23">
        <v>0</v>
      </c>
      <c r="P21" s="23">
        <v>2310000</v>
      </c>
      <c r="Q21" s="23">
        <v>2310000</v>
      </c>
      <c r="R21"/>
      <c r="S21"/>
      <c r="T21"/>
      <c r="U21"/>
    </row>
    <row r="22" spans="1:21" x14ac:dyDescent="0.25">
      <c r="A22" s="21" t="s">
        <v>60</v>
      </c>
      <c r="B22" t="s">
        <v>74</v>
      </c>
      <c r="C22" s="11">
        <v>102</v>
      </c>
      <c r="D22" s="21" t="s">
        <v>51</v>
      </c>
      <c r="E22" s="21" t="s">
        <v>44</v>
      </c>
      <c r="F22" s="23">
        <v>7374162</v>
      </c>
      <c r="G22" s="23">
        <v>4099406.7425363394</v>
      </c>
      <c r="H22" s="15">
        <v>0.5</v>
      </c>
      <c r="I22" s="23">
        <v>0</v>
      </c>
      <c r="J22" s="23">
        <v>4099406.7425363394</v>
      </c>
      <c r="K22" s="23">
        <v>3274755.2574636606</v>
      </c>
      <c r="L22" s="15">
        <v>0.15</v>
      </c>
      <c r="M22" s="23">
        <v>0</v>
      </c>
      <c r="N22" s="23">
        <v>0</v>
      </c>
      <c r="O22" s="23">
        <v>0</v>
      </c>
      <c r="P22" s="23">
        <v>4099406.7425363394</v>
      </c>
      <c r="Q22" s="23">
        <v>4099406.7425363394</v>
      </c>
      <c r="R22"/>
      <c r="S22"/>
      <c r="T22"/>
      <c r="U22"/>
    </row>
    <row r="23" spans="1:21" x14ac:dyDescent="0.25">
      <c r="A23" s="21" t="s">
        <v>75</v>
      </c>
      <c r="B23" t="s">
        <v>76</v>
      </c>
      <c r="C23" s="11">
        <v>99</v>
      </c>
      <c r="D23" s="21" t="s">
        <v>48</v>
      </c>
      <c r="E23" s="21" t="s">
        <v>44</v>
      </c>
      <c r="F23" s="23">
        <v>6015000</v>
      </c>
      <c r="G23" s="23">
        <v>3776666.6666666665</v>
      </c>
      <c r="H23" s="15">
        <v>0</v>
      </c>
      <c r="I23" s="23">
        <v>0</v>
      </c>
      <c r="J23" s="23">
        <v>3394785</v>
      </c>
      <c r="K23" s="23">
        <v>2238333.3333333335</v>
      </c>
      <c r="L23" s="15">
        <v>0</v>
      </c>
      <c r="M23" s="23">
        <v>0</v>
      </c>
      <c r="N23" s="23">
        <v>0</v>
      </c>
      <c r="O23" s="23">
        <v>0</v>
      </c>
      <c r="P23" s="23">
        <v>3394785</v>
      </c>
      <c r="Q23" s="23">
        <v>3394785</v>
      </c>
      <c r="R23"/>
      <c r="S23"/>
      <c r="T23"/>
      <c r="U23"/>
    </row>
    <row r="24" spans="1:21" x14ac:dyDescent="0.25">
      <c r="A24" s="21" t="s">
        <v>14</v>
      </c>
      <c r="B24" t="s">
        <v>77</v>
      </c>
      <c r="C24" s="11">
        <v>96</v>
      </c>
      <c r="D24" s="21" t="s">
        <v>59</v>
      </c>
      <c r="E24" s="21" t="s">
        <v>42</v>
      </c>
      <c r="F24" s="23">
        <v>8743882</v>
      </c>
      <c r="G24" s="23">
        <v>1826659.0280978975</v>
      </c>
      <c r="H24" s="15">
        <v>0.75</v>
      </c>
      <c r="I24" s="23">
        <v>0</v>
      </c>
      <c r="J24" s="23">
        <v>0</v>
      </c>
      <c r="K24" s="23">
        <v>6917222.9719021022</v>
      </c>
      <c r="L24" s="15">
        <v>0.25</v>
      </c>
      <c r="M24" s="23">
        <v>0</v>
      </c>
      <c r="N24" s="23">
        <v>0</v>
      </c>
      <c r="O24" s="23">
        <v>0</v>
      </c>
      <c r="P24" s="23">
        <v>0</v>
      </c>
      <c r="Q24" s="23">
        <v>0</v>
      </c>
      <c r="R24"/>
      <c r="S24"/>
      <c r="T24"/>
      <c r="U24"/>
    </row>
    <row r="25" spans="1:21" x14ac:dyDescent="0.25">
      <c r="A25" s="21" t="s">
        <v>78</v>
      </c>
      <c r="B25" t="s">
        <v>79</v>
      </c>
      <c r="C25" s="11">
        <v>95</v>
      </c>
      <c r="D25" s="21" t="s">
        <v>80</v>
      </c>
      <c r="E25" s="21" t="s">
        <v>44</v>
      </c>
      <c r="F25" s="23">
        <v>342010</v>
      </c>
      <c r="G25" s="23">
        <v>137500</v>
      </c>
      <c r="H25" s="15">
        <v>0.75</v>
      </c>
      <c r="I25" s="23">
        <v>0</v>
      </c>
      <c r="J25" s="23">
        <v>0</v>
      </c>
      <c r="K25" s="23">
        <v>204510</v>
      </c>
      <c r="L25" s="15">
        <v>0.35</v>
      </c>
      <c r="M25" s="23">
        <v>0</v>
      </c>
      <c r="N25" s="23">
        <v>0</v>
      </c>
      <c r="O25" s="23">
        <v>0</v>
      </c>
      <c r="P25" s="23">
        <v>0</v>
      </c>
      <c r="Q25" s="23">
        <v>0</v>
      </c>
      <c r="R25"/>
      <c r="S25"/>
      <c r="T25"/>
      <c r="U25"/>
    </row>
    <row r="26" spans="1:21" x14ac:dyDescent="0.25">
      <c r="A26" s="21" t="s">
        <v>81</v>
      </c>
      <c r="B26" t="s">
        <v>82</v>
      </c>
      <c r="C26" s="11">
        <v>93</v>
      </c>
      <c r="D26" s="21" t="s">
        <v>48</v>
      </c>
      <c r="E26" s="21" t="s">
        <v>44</v>
      </c>
      <c r="F26" s="23">
        <v>4247600</v>
      </c>
      <c r="G26" s="23">
        <v>3264083.1034482759</v>
      </c>
      <c r="H26" s="15">
        <v>0.25</v>
      </c>
      <c r="I26" s="23">
        <v>0</v>
      </c>
      <c r="J26" s="23">
        <v>0</v>
      </c>
      <c r="K26" s="23">
        <v>983516.89655172406</v>
      </c>
      <c r="L26" s="15">
        <v>0</v>
      </c>
      <c r="M26" s="23">
        <v>0</v>
      </c>
      <c r="N26" s="23">
        <v>0</v>
      </c>
      <c r="O26" s="23">
        <v>0</v>
      </c>
      <c r="P26" s="23">
        <v>0</v>
      </c>
      <c r="Q26" s="23">
        <v>0</v>
      </c>
      <c r="R26"/>
      <c r="S26"/>
      <c r="T26"/>
      <c r="U26"/>
    </row>
    <row r="27" spans="1:21" x14ac:dyDescent="0.25">
      <c r="A27" s="21" t="s">
        <v>83</v>
      </c>
      <c r="B27" t="s">
        <v>84</v>
      </c>
      <c r="C27" s="11">
        <v>92</v>
      </c>
      <c r="D27" s="21" t="s">
        <v>59</v>
      </c>
      <c r="E27" s="21" t="s">
        <v>42</v>
      </c>
      <c r="F27" s="23">
        <v>1102500</v>
      </c>
      <c r="G27" s="23">
        <v>1102500</v>
      </c>
      <c r="H27" s="15">
        <v>0.5</v>
      </c>
      <c r="I27" s="23">
        <v>0</v>
      </c>
      <c r="J27" s="23">
        <v>0</v>
      </c>
      <c r="K27" s="23">
        <v>0</v>
      </c>
      <c r="L27" s="15">
        <v>0</v>
      </c>
      <c r="M27" s="23">
        <v>0</v>
      </c>
      <c r="N27" s="23">
        <v>0</v>
      </c>
      <c r="O27" s="23">
        <v>0</v>
      </c>
      <c r="P27" s="23">
        <v>0</v>
      </c>
      <c r="Q27" s="23">
        <v>0</v>
      </c>
      <c r="R27"/>
      <c r="S27"/>
      <c r="T27"/>
      <c r="U27"/>
    </row>
    <row r="28" spans="1:21" x14ac:dyDescent="0.25">
      <c r="A28" s="21" t="s">
        <v>85</v>
      </c>
      <c r="B28" t="s">
        <v>86</v>
      </c>
      <c r="C28" s="11">
        <v>87</v>
      </c>
      <c r="D28" s="21" t="s">
        <v>87</v>
      </c>
      <c r="E28" s="21" t="s">
        <v>44</v>
      </c>
      <c r="F28" s="23">
        <v>264000</v>
      </c>
      <c r="G28" s="23">
        <v>264000</v>
      </c>
      <c r="H28" s="15">
        <v>0.75</v>
      </c>
      <c r="I28" s="23">
        <v>0</v>
      </c>
      <c r="J28" s="23">
        <v>0</v>
      </c>
      <c r="K28" s="23">
        <v>0</v>
      </c>
      <c r="L28" s="15">
        <v>0.35</v>
      </c>
      <c r="M28" s="23">
        <v>0</v>
      </c>
      <c r="N28" s="23">
        <v>0</v>
      </c>
      <c r="O28" s="23">
        <v>0</v>
      </c>
      <c r="P28" s="23">
        <v>0</v>
      </c>
      <c r="Q28" s="23">
        <v>0</v>
      </c>
      <c r="R28"/>
      <c r="S28"/>
      <c r="T28"/>
      <c r="U28"/>
    </row>
    <row r="29" spans="1:21" x14ac:dyDescent="0.25">
      <c r="A29" s="21" t="s">
        <v>68</v>
      </c>
      <c r="B29" t="s">
        <v>88</v>
      </c>
      <c r="C29" s="11">
        <v>87</v>
      </c>
      <c r="D29" s="21" t="s">
        <v>48</v>
      </c>
      <c r="E29" s="21" t="s">
        <v>42</v>
      </c>
      <c r="F29" s="23">
        <v>1103000</v>
      </c>
      <c r="G29" s="23">
        <v>1100000</v>
      </c>
      <c r="H29" s="15">
        <v>0.75</v>
      </c>
      <c r="I29" s="23">
        <v>0</v>
      </c>
      <c r="J29" s="23">
        <v>0</v>
      </c>
      <c r="K29" s="23">
        <v>3000</v>
      </c>
      <c r="L29" s="15">
        <v>0.2</v>
      </c>
      <c r="M29" s="23">
        <v>0</v>
      </c>
      <c r="N29" s="23">
        <v>0</v>
      </c>
      <c r="O29" s="23">
        <v>0</v>
      </c>
      <c r="P29" s="23">
        <v>0</v>
      </c>
      <c r="Q29" s="23">
        <v>0</v>
      </c>
      <c r="R29"/>
      <c r="S29"/>
      <c r="T29"/>
      <c r="U29"/>
    </row>
    <row r="30" spans="1:21" x14ac:dyDescent="0.25">
      <c r="A30" s="21" t="s">
        <v>89</v>
      </c>
      <c r="B30" t="s">
        <v>90</v>
      </c>
      <c r="C30" s="11">
        <v>85</v>
      </c>
      <c r="D30" s="21" t="s">
        <v>67</v>
      </c>
      <c r="E30" s="21" t="s">
        <v>42</v>
      </c>
      <c r="F30" s="23">
        <v>2507000</v>
      </c>
      <c r="G30" s="23">
        <v>1091528.6573593938</v>
      </c>
      <c r="H30" s="15">
        <v>0.75</v>
      </c>
      <c r="I30" s="23">
        <v>0</v>
      </c>
      <c r="J30" s="23">
        <v>0</v>
      </c>
      <c r="K30" s="23">
        <v>1415471.3426406062</v>
      </c>
      <c r="L30" s="15">
        <v>0</v>
      </c>
      <c r="M30" s="23">
        <v>0</v>
      </c>
      <c r="N30" s="23">
        <v>0</v>
      </c>
      <c r="O30" s="23">
        <v>0</v>
      </c>
      <c r="P30" s="23">
        <v>0</v>
      </c>
      <c r="Q30" s="23">
        <v>0</v>
      </c>
      <c r="R30"/>
      <c r="S30"/>
      <c r="T30"/>
      <c r="U30"/>
    </row>
    <row r="31" spans="1:21" x14ac:dyDescent="0.25">
      <c r="A31" s="21" t="s">
        <v>13</v>
      </c>
      <c r="B31" t="s">
        <v>91</v>
      </c>
      <c r="C31" s="11">
        <v>83</v>
      </c>
      <c r="D31" s="21" t="s">
        <v>92</v>
      </c>
      <c r="E31" s="21" t="s">
        <v>44</v>
      </c>
      <c r="F31" s="23">
        <v>93106</v>
      </c>
      <c r="G31" s="23">
        <v>93106</v>
      </c>
      <c r="H31" s="15">
        <v>1</v>
      </c>
      <c r="I31" s="23">
        <v>0</v>
      </c>
      <c r="J31" s="23">
        <v>0</v>
      </c>
      <c r="K31" s="23">
        <v>0</v>
      </c>
      <c r="L31" s="15">
        <v>0.65</v>
      </c>
      <c r="M31" s="23">
        <v>0</v>
      </c>
      <c r="N31" s="23">
        <v>0</v>
      </c>
      <c r="O31" s="23">
        <v>0</v>
      </c>
      <c r="P31" s="23">
        <v>0</v>
      </c>
      <c r="Q31" s="23">
        <v>0</v>
      </c>
      <c r="R31"/>
      <c r="S31"/>
      <c r="T31"/>
      <c r="U31"/>
    </row>
    <row r="32" spans="1:21" x14ac:dyDescent="0.25">
      <c r="A32" s="21" t="s">
        <v>93</v>
      </c>
      <c r="B32" t="s">
        <v>94</v>
      </c>
      <c r="C32" s="11">
        <v>83</v>
      </c>
      <c r="D32" s="21" t="s">
        <v>80</v>
      </c>
      <c r="E32" s="21" t="s">
        <v>44</v>
      </c>
      <c r="F32" s="23">
        <v>1753195</v>
      </c>
      <c r="G32" s="23">
        <v>836549.99999999988</v>
      </c>
      <c r="H32" s="15">
        <v>0.25</v>
      </c>
      <c r="I32" s="23">
        <v>0</v>
      </c>
      <c r="J32" s="23">
        <v>0</v>
      </c>
      <c r="K32" s="23">
        <v>916645.00000000012</v>
      </c>
      <c r="L32" s="15">
        <v>0.15</v>
      </c>
      <c r="M32" s="23">
        <v>0</v>
      </c>
      <c r="N32" s="23">
        <v>0</v>
      </c>
      <c r="O32" s="23">
        <v>0</v>
      </c>
      <c r="P32" s="23">
        <v>0</v>
      </c>
      <c r="Q32" s="23">
        <v>0</v>
      </c>
      <c r="R32"/>
      <c r="S32"/>
      <c r="T32"/>
      <c r="U32"/>
    </row>
    <row r="33" spans="1:21" x14ac:dyDescent="0.25">
      <c r="A33" s="21" t="s">
        <v>89</v>
      </c>
      <c r="B33" t="s">
        <v>95</v>
      </c>
      <c r="C33" s="11">
        <v>81</v>
      </c>
      <c r="D33" s="21" t="s">
        <v>67</v>
      </c>
      <c r="E33" s="21" t="s">
        <v>42</v>
      </c>
      <c r="F33" s="23">
        <v>3083000</v>
      </c>
      <c r="G33" s="23">
        <v>971723.76581252029</v>
      </c>
      <c r="H33" s="15">
        <v>0</v>
      </c>
      <c r="I33" s="23">
        <v>0</v>
      </c>
      <c r="J33" s="23">
        <v>0</v>
      </c>
      <c r="K33" s="23">
        <v>2111276.2341874796</v>
      </c>
      <c r="L33" s="15">
        <v>0</v>
      </c>
      <c r="M33" s="23">
        <v>0</v>
      </c>
      <c r="N33" s="23">
        <v>0</v>
      </c>
      <c r="O33" s="23">
        <v>0</v>
      </c>
      <c r="P33" s="23">
        <v>0</v>
      </c>
      <c r="Q33" s="23">
        <v>0</v>
      </c>
      <c r="R33"/>
      <c r="S33"/>
      <c r="T33"/>
      <c r="U33"/>
    </row>
    <row r="34" spans="1:21" x14ac:dyDescent="0.25">
      <c r="A34" s="21" t="s">
        <v>68</v>
      </c>
      <c r="B34" t="s">
        <v>96</v>
      </c>
      <c r="C34" s="11">
        <v>76</v>
      </c>
      <c r="D34" s="21" t="s">
        <v>48</v>
      </c>
      <c r="E34" s="21" t="s">
        <v>44</v>
      </c>
      <c r="F34" s="23">
        <v>1103000</v>
      </c>
      <c r="G34" s="23">
        <v>1100000</v>
      </c>
      <c r="H34" s="15">
        <v>0.5</v>
      </c>
      <c r="I34" s="23">
        <v>0</v>
      </c>
      <c r="J34" s="23">
        <v>0</v>
      </c>
      <c r="K34" s="23">
        <v>3000</v>
      </c>
      <c r="L34" s="15">
        <v>0.2</v>
      </c>
      <c r="M34" s="23">
        <v>0</v>
      </c>
      <c r="N34" s="23">
        <v>0</v>
      </c>
      <c r="O34" s="23">
        <v>0</v>
      </c>
      <c r="P34" s="23">
        <v>0</v>
      </c>
      <c r="Q34" s="23">
        <v>0</v>
      </c>
      <c r="R34"/>
      <c r="S34"/>
      <c r="T34"/>
      <c r="U34"/>
    </row>
    <row r="35" spans="1:21" x14ac:dyDescent="0.25">
      <c r="A35" s="21" t="s">
        <v>97</v>
      </c>
      <c r="B35" t="s">
        <v>98</v>
      </c>
      <c r="C35" s="11">
        <v>75</v>
      </c>
      <c r="D35" s="21" t="s">
        <v>54</v>
      </c>
      <c r="E35" s="21" t="s">
        <v>44</v>
      </c>
      <c r="F35" s="23">
        <v>5338750</v>
      </c>
      <c r="G35" s="23">
        <v>5298750</v>
      </c>
      <c r="H35" s="15">
        <v>0.5</v>
      </c>
      <c r="I35" s="23">
        <v>0</v>
      </c>
      <c r="J35" s="23">
        <v>0</v>
      </c>
      <c r="K35" s="23">
        <v>40000</v>
      </c>
      <c r="L35" s="15">
        <v>0.2</v>
      </c>
      <c r="M35" s="23">
        <v>0</v>
      </c>
      <c r="N35" s="23">
        <v>0</v>
      </c>
      <c r="O35" s="23">
        <v>0</v>
      </c>
      <c r="P35" s="23">
        <v>0</v>
      </c>
      <c r="Q35" s="23">
        <v>0</v>
      </c>
      <c r="R35"/>
      <c r="S35"/>
      <c r="T35"/>
      <c r="U35"/>
    </row>
    <row r="36" spans="1:21" x14ac:dyDescent="0.25">
      <c r="A36" s="21" t="s">
        <v>99</v>
      </c>
      <c r="B36" t="s">
        <v>100</v>
      </c>
      <c r="C36" s="11">
        <v>73</v>
      </c>
      <c r="D36" s="21" t="s">
        <v>101</v>
      </c>
      <c r="E36" s="21" t="s">
        <v>42</v>
      </c>
      <c r="F36" s="23">
        <v>4083750</v>
      </c>
      <c r="G36" s="23">
        <v>1730300</v>
      </c>
      <c r="H36" s="15">
        <v>0</v>
      </c>
      <c r="I36" s="23">
        <v>0</v>
      </c>
      <c r="J36" s="23">
        <v>0</v>
      </c>
      <c r="K36" s="23">
        <v>2353450</v>
      </c>
      <c r="L36" s="15">
        <v>0</v>
      </c>
      <c r="M36" s="23">
        <v>0</v>
      </c>
      <c r="N36" s="23">
        <v>0</v>
      </c>
      <c r="O36" s="23">
        <v>0</v>
      </c>
      <c r="P36" s="23">
        <v>0</v>
      </c>
      <c r="Q36" s="23">
        <v>0</v>
      </c>
      <c r="R36"/>
      <c r="S36"/>
      <c r="T36"/>
      <c r="U36"/>
    </row>
    <row r="37" spans="1:21" x14ac:dyDescent="0.25">
      <c r="A37" s="21" t="s">
        <v>102</v>
      </c>
      <c r="B37" t="s">
        <v>103</v>
      </c>
      <c r="C37" s="11">
        <v>72</v>
      </c>
      <c r="D37" s="21" t="s">
        <v>48</v>
      </c>
      <c r="E37" s="21" t="s">
        <v>44</v>
      </c>
      <c r="F37" s="23">
        <v>2786300</v>
      </c>
      <c r="G37" s="23">
        <v>1148400</v>
      </c>
      <c r="H37" s="15">
        <v>0</v>
      </c>
      <c r="I37" s="23">
        <v>0</v>
      </c>
      <c r="J37" s="23">
        <v>0</v>
      </c>
      <c r="K37" s="23">
        <v>1637900</v>
      </c>
      <c r="L37" s="15">
        <v>0</v>
      </c>
      <c r="M37" s="23">
        <v>0</v>
      </c>
      <c r="N37" s="23">
        <v>0</v>
      </c>
      <c r="O37" s="23">
        <v>0</v>
      </c>
      <c r="P37" s="23">
        <v>0</v>
      </c>
      <c r="Q37" s="23">
        <v>0</v>
      </c>
      <c r="R37"/>
      <c r="S37"/>
      <c r="T37"/>
      <c r="U37"/>
    </row>
    <row r="38" spans="1:21" x14ac:dyDescent="0.25">
      <c r="A38" s="21" t="s">
        <v>89</v>
      </c>
      <c r="B38" t="s">
        <v>104</v>
      </c>
      <c r="C38" s="11">
        <v>71</v>
      </c>
      <c r="D38" s="21" t="s">
        <v>67</v>
      </c>
      <c r="E38" s="21" t="s">
        <v>44</v>
      </c>
      <c r="F38" s="23">
        <v>809735</v>
      </c>
      <c r="G38" s="23">
        <v>737058</v>
      </c>
      <c r="H38" s="15">
        <v>0</v>
      </c>
      <c r="I38" s="23">
        <v>0</v>
      </c>
      <c r="J38" s="23">
        <v>0</v>
      </c>
      <c r="K38" s="23">
        <v>72677</v>
      </c>
      <c r="L38" s="15">
        <v>0</v>
      </c>
      <c r="M38" s="23">
        <v>0</v>
      </c>
      <c r="N38" s="23">
        <v>0</v>
      </c>
      <c r="O38" s="23">
        <v>0</v>
      </c>
      <c r="P38" s="23">
        <v>0</v>
      </c>
      <c r="Q38" s="23">
        <v>0</v>
      </c>
      <c r="R38"/>
      <c r="S38"/>
      <c r="T38"/>
      <c r="U38"/>
    </row>
    <row r="39" spans="1:21" x14ac:dyDescent="0.25">
      <c r="A39" s="21" t="s">
        <v>105</v>
      </c>
      <c r="B39" t="s">
        <v>106</v>
      </c>
      <c r="C39" s="11">
        <v>70</v>
      </c>
      <c r="D39" s="21" t="s">
        <v>107</v>
      </c>
      <c r="E39" s="21" t="s">
        <v>44</v>
      </c>
      <c r="F39" s="23">
        <v>10206600</v>
      </c>
      <c r="G39" s="23">
        <v>5496190.7158113383</v>
      </c>
      <c r="H39" s="15">
        <v>0.5</v>
      </c>
      <c r="I39" s="23">
        <v>0</v>
      </c>
      <c r="J39" s="23">
        <v>0</v>
      </c>
      <c r="K39" s="23">
        <v>4710409.2841886617</v>
      </c>
      <c r="L39" s="15">
        <v>0.3</v>
      </c>
      <c r="M39" s="23">
        <v>0</v>
      </c>
      <c r="N39" s="23">
        <v>0</v>
      </c>
      <c r="O39" s="23">
        <v>0</v>
      </c>
      <c r="P39" s="23">
        <v>0</v>
      </c>
      <c r="Q39" s="23">
        <v>0</v>
      </c>
      <c r="R39"/>
      <c r="S39"/>
      <c r="T39"/>
      <c r="U39"/>
    </row>
    <row r="40" spans="1:21" x14ac:dyDescent="0.25">
      <c r="A40" s="21" t="s">
        <v>108</v>
      </c>
      <c r="B40" t="s">
        <v>109</v>
      </c>
      <c r="C40" s="11">
        <v>68</v>
      </c>
      <c r="D40" s="21" t="s">
        <v>54</v>
      </c>
      <c r="E40" s="21" t="s">
        <v>44</v>
      </c>
      <c r="F40" s="23">
        <v>436000</v>
      </c>
      <c r="G40" s="23">
        <v>192500</v>
      </c>
      <c r="H40" s="15">
        <v>0.5</v>
      </c>
      <c r="I40" s="23">
        <v>0</v>
      </c>
      <c r="J40" s="23">
        <v>0</v>
      </c>
      <c r="K40" s="23">
        <v>243500</v>
      </c>
      <c r="L40" s="15">
        <v>0.2</v>
      </c>
      <c r="M40" s="23">
        <v>0</v>
      </c>
      <c r="N40" s="23">
        <v>0</v>
      </c>
      <c r="O40" s="23">
        <v>0</v>
      </c>
      <c r="P40" s="23">
        <v>0</v>
      </c>
      <c r="Q40" s="23">
        <v>0</v>
      </c>
      <c r="R40"/>
      <c r="S40"/>
      <c r="T40"/>
      <c r="U40"/>
    </row>
    <row r="41" spans="1:21" x14ac:dyDescent="0.25">
      <c r="A41" s="21" t="s">
        <v>110</v>
      </c>
      <c r="B41" t="s">
        <v>111</v>
      </c>
      <c r="C41" s="11">
        <v>68</v>
      </c>
      <c r="D41" s="21" t="s">
        <v>67</v>
      </c>
      <c r="E41" s="21" t="s">
        <v>44</v>
      </c>
      <c r="F41" s="23">
        <v>521851</v>
      </c>
      <c r="G41" s="23">
        <v>372487.5</v>
      </c>
      <c r="H41" s="15">
        <v>0</v>
      </c>
      <c r="I41" s="23">
        <v>0</v>
      </c>
      <c r="J41" s="23">
        <v>0</v>
      </c>
      <c r="K41" s="23">
        <v>149363.5</v>
      </c>
      <c r="L41" s="15">
        <v>0</v>
      </c>
      <c r="M41" s="23">
        <v>0</v>
      </c>
      <c r="N41" s="23">
        <v>0</v>
      </c>
      <c r="O41" s="23">
        <v>0</v>
      </c>
      <c r="P41" s="23">
        <v>0</v>
      </c>
      <c r="Q41" s="23">
        <v>0</v>
      </c>
      <c r="R41"/>
      <c r="S41"/>
      <c r="T41"/>
      <c r="U41"/>
    </row>
    <row r="42" spans="1:21" x14ac:dyDescent="0.25">
      <c r="A42" s="21" t="s">
        <v>110</v>
      </c>
      <c r="B42" t="s">
        <v>112</v>
      </c>
      <c r="C42" s="11">
        <v>68</v>
      </c>
      <c r="D42" s="21" t="s">
        <v>67</v>
      </c>
      <c r="E42" s="21" t="s">
        <v>44</v>
      </c>
      <c r="F42" s="23">
        <v>257194</v>
      </c>
      <c r="G42" s="23">
        <v>123149.49152542373</v>
      </c>
      <c r="H42" s="15">
        <v>0</v>
      </c>
      <c r="I42" s="23">
        <v>0</v>
      </c>
      <c r="J42" s="23">
        <v>0</v>
      </c>
      <c r="K42" s="23">
        <v>134044.50847457629</v>
      </c>
      <c r="L42" s="15">
        <v>0</v>
      </c>
      <c r="M42" s="23">
        <v>0</v>
      </c>
      <c r="N42" s="23">
        <v>0</v>
      </c>
      <c r="O42" s="23">
        <v>0</v>
      </c>
      <c r="P42" s="23">
        <v>0</v>
      </c>
      <c r="Q42" s="23">
        <v>0</v>
      </c>
      <c r="R42"/>
      <c r="S42"/>
      <c r="T42"/>
      <c r="U42"/>
    </row>
    <row r="43" spans="1:21" x14ac:dyDescent="0.25">
      <c r="A43" s="21" t="s">
        <v>113</v>
      </c>
      <c r="B43" t="s">
        <v>114</v>
      </c>
      <c r="C43" s="11">
        <v>67</v>
      </c>
      <c r="D43" s="21" t="s">
        <v>115</v>
      </c>
      <c r="E43" s="21" t="s">
        <v>44</v>
      </c>
      <c r="F43" s="23">
        <v>532571</v>
      </c>
      <c r="G43" s="23">
        <v>532571</v>
      </c>
      <c r="H43" s="15">
        <v>0.5</v>
      </c>
      <c r="I43" s="23">
        <v>0</v>
      </c>
      <c r="J43" s="23">
        <v>0</v>
      </c>
      <c r="K43" s="23">
        <v>0</v>
      </c>
      <c r="L43" s="15">
        <v>0.35</v>
      </c>
      <c r="M43" s="23">
        <v>0</v>
      </c>
      <c r="N43" s="23">
        <v>0</v>
      </c>
      <c r="O43" s="23">
        <v>0</v>
      </c>
      <c r="P43" s="23">
        <v>0</v>
      </c>
      <c r="Q43" s="23">
        <v>0</v>
      </c>
      <c r="R43"/>
      <c r="S43"/>
      <c r="T43"/>
      <c r="U43"/>
    </row>
    <row r="44" spans="1:21" x14ac:dyDescent="0.25">
      <c r="A44" s="21" t="s">
        <v>21</v>
      </c>
      <c r="B44" t="s">
        <v>116</v>
      </c>
      <c r="C44" s="11">
        <v>66</v>
      </c>
      <c r="D44" s="21" t="s">
        <v>67</v>
      </c>
      <c r="E44" s="21" t="s">
        <v>44</v>
      </c>
      <c r="F44" s="23">
        <v>672400</v>
      </c>
      <c r="G44" s="23">
        <v>660000</v>
      </c>
      <c r="H44" s="15">
        <v>0.5</v>
      </c>
      <c r="I44" s="23">
        <v>0</v>
      </c>
      <c r="J44" s="23">
        <v>0</v>
      </c>
      <c r="K44" s="23">
        <v>12400</v>
      </c>
      <c r="L44" s="15">
        <v>0.15</v>
      </c>
      <c r="M44" s="23">
        <v>0</v>
      </c>
      <c r="N44" s="23">
        <v>0</v>
      </c>
      <c r="O44" s="23">
        <v>0</v>
      </c>
      <c r="P44" s="23">
        <v>0</v>
      </c>
      <c r="Q44" s="23">
        <v>0</v>
      </c>
      <c r="R44"/>
      <c r="S44"/>
      <c r="T44"/>
      <c r="U44"/>
    </row>
    <row r="45" spans="1:21" x14ac:dyDescent="0.25">
      <c r="A45" s="21" t="s">
        <v>117</v>
      </c>
      <c r="B45" t="s">
        <v>118</v>
      </c>
      <c r="C45" s="11">
        <v>49</v>
      </c>
      <c r="D45" s="21" t="s">
        <v>41</v>
      </c>
      <c r="E45" s="21" t="s">
        <v>44</v>
      </c>
      <c r="F45" s="23">
        <v>592500</v>
      </c>
      <c r="G45" s="23">
        <v>472500</v>
      </c>
      <c r="H45" s="15">
        <v>0</v>
      </c>
      <c r="I45" s="23">
        <v>0</v>
      </c>
      <c r="J45" s="23">
        <v>0</v>
      </c>
      <c r="K45" s="23">
        <v>120000</v>
      </c>
      <c r="L45" s="15">
        <v>0</v>
      </c>
      <c r="M45" s="23">
        <v>0</v>
      </c>
      <c r="N45" s="23">
        <v>0</v>
      </c>
      <c r="O45" s="23">
        <v>0</v>
      </c>
      <c r="P45" s="23">
        <v>0</v>
      </c>
      <c r="Q45" s="23">
        <v>0</v>
      </c>
      <c r="R45"/>
      <c r="S45"/>
      <c r="T45"/>
      <c r="U45"/>
    </row>
    <row r="46" spans="1:21" x14ac:dyDescent="0.25">
      <c r="A46" s="21" t="s">
        <v>119</v>
      </c>
      <c r="B46" t="s">
        <v>120</v>
      </c>
      <c r="C46" s="11">
        <v>48</v>
      </c>
      <c r="D46" s="21" t="s">
        <v>80</v>
      </c>
      <c r="E46" s="21" t="s">
        <v>44</v>
      </c>
      <c r="F46" s="23">
        <v>178245</v>
      </c>
      <c r="G46" s="23">
        <v>168245</v>
      </c>
      <c r="H46" s="15">
        <v>0.75</v>
      </c>
      <c r="I46" s="23">
        <v>0</v>
      </c>
      <c r="J46" s="23">
        <v>0</v>
      </c>
      <c r="K46" s="23">
        <v>10000</v>
      </c>
      <c r="L46" s="15">
        <v>0.5</v>
      </c>
      <c r="M46" s="23">
        <v>0</v>
      </c>
      <c r="N46" s="23">
        <v>0</v>
      </c>
      <c r="O46" s="23">
        <v>0</v>
      </c>
      <c r="P46" s="23">
        <v>0</v>
      </c>
      <c r="Q46" s="23">
        <v>0</v>
      </c>
      <c r="R46"/>
      <c r="S46"/>
      <c r="T46"/>
      <c r="U46"/>
    </row>
    <row r="47" spans="1:21" x14ac:dyDescent="0.25">
      <c r="A47" s="21" t="s">
        <v>121</v>
      </c>
      <c r="B47" t="s">
        <v>122</v>
      </c>
      <c r="C47" s="11">
        <v>35</v>
      </c>
      <c r="D47" s="21" t="s">
        <v>64</v>
      </c>
      <c r="E47" s="21" t="s">
        <v>44</v>
      </c>
      <c r="F47" s="23">
        <v>381000</v>
      </c>
      <c r="G47" s="23">
        <v>136220.52631578947</v>
      </c>
      <c r="H47" s="15">
        <v>0</v>
      </c>
      <c r="I47" s="23">
        <v>0</v>
      </c>
      <c r="J47" s="23">
        <v>0</v>
      </c>
      <c r="K47" s="23">
        <v>244779.47368421053</v>
      </c>
      <c r="L47" s="15">
        <v>0.1</v>
      </c>
      <c r="M47" s="23">
        <v>0</v>
      </c>
      <c r="N47" s="23">
        <v>0</v>
      </c>
      <c r="O47" s="23">
        <v>0</v>
      </c>
      <c r="P47" s="23">
        <v>0</v>
      </c>
      <c r="Q47" s="23">
        <v>0</v>
      </c>
      <c r="R47"/>
      <c r="S47"/>
      <c r="T47"/>
      <c r="U47"/>
    </row>
    <row r="48" spans="1:21" x14ac:dyDescent="0.25">
      <c r="A48" t="s">
        <v>18</v>
      </c>
      <c r="B48"/>
      <c r="C48" s="16"/>
      <c r="D48"/>
      <c r="E48"/>
      <c r="F48" s="23">
        <f>SUBTOTAL(109,Table2[Total Requested Costs])</f>
        <v>286664182</v>
      </c>
      <c r="G48" s="23">
        <f>SUBTOTAL(109,Table2[Private Side Costs Requested])</f>
        <v>132100267.30674811</v>
      </c>
      <c r="H48" s="16"/>
      <c r="I48" s="23">
        <f>SUBTOTAL(109,Table2[Private Side PF Allocation])</f>
        <v>56755656.284914657</v>
      </c>
      <c r="J48" s="23">
        <f>SUBTOTAL(109,Table2[Private Side Loan $s])</f>
        <v>46106706.566796154</v>
      </c>
      <c r="K48" s="23">
        <f>SUBTOTAL(109,Table2[Remaining Costs Requested])</f>
        <v>154563914.69325194</v>
      </c>
      <c r="L48" s="16"/>
      <c r="M48" s="23">
        <f>SUBTOTAL(109,Table2[Remaining Cost  PF Allocation])</f>
        <v>0</v>
      </c>
      <c r="N48" s="23">
        <f>SUBTOTAL(109,Table2[Remaining Costs Loan $s])</f>
        <v>0</v>
      </c>
      <c r="O48" s="23">
        <f>SUBTOTAL(109,Table2[Total PF Allocated])</f>
        <v>56755656.284914657</v>
      </c>
      <c r="P48" s="23">
        <f>SUBTOTAL(109,Table2[Total Loan Allocated])</f>
        <v>46106706.566796154</v>
      </c>
      <c r="Q48" s="23">
        <f>SUBTOTAL(109,Table2[Total Funding Allocated])</f>
        <v>102862362.8517108</v>
      </c>
    </row>
    <row r="49" spans="1:21" s="12" customFormat="1" ht="21.45" customHeight="1" x14ac:dyDescent="0.25">
      <c r="A49" s="8" t="s">
        <v>6</v>
      </c>
      <c r="B49" s="10"/>
      <c r="C49" s="11"/>
      <c r="L49" s="13"/>
      <c r="M49" s="14"/>
      <c r="N49" s="15"/>
      <c r="O49" s="14"/>
      <c r="P49" s="14"/>
      <c r="Q49" s="11"/>
      <c r="R49" s="15"/>
      <c r="S49" s="14"/>
      <c r="T49" s="14"/>
      <c r="U49" s="14"/>
    </row>
    <row r="50" spans="1:21" hidden="1" x14ac:dyDescent="0.25">
      <c r="F50" s="23"/>
    </row>
    <row r="51" spans="1:21" hidden="1" x14ac:dyDescent="0.25">
      <c r="F51" s="23"/>
    </row>
    <row r="52" spans="1:21" hidden="1" x14ac:dyDescent="0.25">
      <c r="F52" s="23"/>
    </row>
    <row r="53" spans="1:21" hidden="1" x14ac:dyDescent="0.25">
      <c r="F53" s="23"/>
    </row>
    <row r="54" spans="1:21" hidden="1" x14ac:dyDescent="0.25">
      <c r="F54" s="23"/>
    </row>
    <row r="55" spans="1:21" hidden="1" x14ac:dyDescent="0.25">
      <c r="F55" s="23"/>
    </row>
    <row r="56" spans="1:21" hidden="1" x14ac:dyDescent="0.25">
      <c r="F56" s="23"/>
    </row>
    <row r="57" spans="1:21" hidden="1" x14ac:dyDescent="0.25">
      <c r="F57" s="23"/>
    </row>
    <row r="58" spans="1:21" hidden="1" x14ac:dyDescent="0.25">
      <c r="F58" s="23"/>
    </row>
    <row r="59" spans="1:21" hidden="1" x14ac:dyDescent="0.25">
      <c r="F59" s="23"/>
    </row>
    <row r="60" spans="1:21" hidden="1" x14ac:dyDescent="0.25">
      <c r="F60" s="23"/>
    </row>
    <row r="61" spans="1:21" hidden="1" x14ac:dyDescent="0.25">
      <c r="F61" s="23"/>
    </row>
    <row r="62" spans="1:21" hidden="1" x14ac:dyDescent="0.25">
      <c r="F62" s="23"/>
    </row>
    <row r="63" spans="1:21" hidden="1" x14ac:dyDescent="0.25">
      <c r="F63" s="23"/>
    </row>
    <row r="64" spans="1:21" hidden="1" x14ac:dyDescent="0.25">
      <c r="F64" s="23"/>
    </row>
    <row r="65" spans="1:21" hidden="1" x14ac:dyDescent="0.25">
      <c r="F65" s="23"/>
    </row>
    <row r="66" spans="1:21" hidden="1" x14ac:dyDescent="0.25">
      <c r="F66" s="23"/>
    </row>
    <row r="67" spans="1:21" hidden="1" x14ac:dyDescent="0.25">
      <c r="F67" s="23"/>
    </row>
    <row r="68" spans="1:21" hidden="1" x14ac:dyDescent="0.25">
      <c r="F68" s="23"/>
    </row>
    <row r="69" spans="1:21" s="12" customFormat="1" hidden="1" x14ac:dyDescent="0.25">
      <c r="A69" s="22"/>
      <c r="B69" s="16"/>
      <c r="C69" s="11"/>
      <c r="D69" s="21"/>
      <c r="E69" s="21"/>
      <c r="F69" s="23"/>
      <c r="G69" s="23"/>
      <c r="H69" s="15"/>
      <c r="I69" s="23"/>
      <c r="J69" s="23"/>
      <c r="K69" s="23"/>
      <c r="L69" s="15"/>
      <c r="M69" s="23"/>
      <c r="N69" s="28"/>
      <c r="O69" s="23"/>
      <c r="P69" s="23"/>
      <c r="Q69" s="28"/>
      <c r="R69" s="15"/>
      <c r="S69" s="18"/>
      <c r="T69" s="18"/>
      <c r="U69" s="18"/>
    </row>
    <row r="70" spans="1:21" s="12" customFormat="1" hidden="1" x14ac:dyDescent="0.25">
      <c r="A70" s="22"/>
      <c r="B70" s="16"/>
      <c r="C70" s="11"/>
      <c r="D70" s="21"/>
      <c r="E70" s="21"/>
      <c r="F70" s="23"/>
      <c r="G70" s="23"/>
      <c r="H70" s="15"/>
      <c r="I70" s="23"/>
      <c r="J70" s="23"/>
      <c r="K70" s="23"/>
      <c r="L70" s="15"/>
      <c r="M70" s="23"/>
      <c r="N70" s="28"/>
      <c r="O70" s="23"/>
      <c r="P70" s="23"/>
      <c r="Q70" s="28"/>
      <c r="R70" s="15"/>
      <c r="S70" s="18"/>
      <c r="T70" s="18"/>
      <c r="U70" s="18"/>
    </row>
    <row r="71" spans="1:21" s="12" customFormat="1" hidden="1" x14ac:dyDescent="0.25">
      <c r="A71" s="22"/>
      <c r="B71" s="16"/>
      <c r="C71" s="11"/>
      <c r="D71" s="21"/>
      <c r="E71" s="21"/>
      <c r="F71" s="23"/>
      <c r="G71" s="23"/>
      <c r="H71" s="15"/>
      <c r="I71" s="23"/>
      <c r="J71" s="23"/>
      <c r="K71" s="23"/>
      <c r="L71" s="15"/>
      <c r="M71" s="23"/>
      <c r="N71" s="28"/>
      <c r="O71" s="23"/>
      <c r="P71" s="23"/>
      <c r="Q71" s="28"/>
      <c r="R71" s="15"/>
      <c r="S71" s="14"/>
      <c r="T71" s="14"/>
      <c r="U71" s="14"/>
    </row>
    <row r="72" spans="1:21" s="12" customFormat="1" hidden="1" x14ac:dyDescent="0.25">
      <c r="A72" s="22"/>
      <c r="B72" s="16"/>
      <c r="C72" s="11"/>
      <c r="F72" s="27"/>
      <c r="G72" s="27"/>
      <c r="H72" s="15"/>
      <c r="I72" s="27"/>
      <c r="J72" s="27"/>
      <c r="K72" s="27"/>
      <c r="L72" s="15"/>
      <c r="M72" s="27"/>
      <c r="N72" s="28"/>
      <c r="O72" s="27"/>
      <c r="P72" s="27"/>
      <c r="Q72" s="28"/>
      <c r="R72" s="15"/>
      <c r="S72" s="14"/>
      <c r="T72" s="14"/>
      <c r="U72" s="14"/>
    </row>
    <row r="73" spans="1:21" s="12" customFormat="1" hidden="1" x14ac:dyDescent="0.25">
      <c r="A73" s="22"/>
      <c r="B73" s="16"/>
      <c r="C73" s="11"/>
      <c r="F73" s="27"/>
      <c r="G73" s="27"/>
      <c r="H73" s="15"/>
      <c r="I73" s="27"/>
      <c r="J73" s="27"/>
      <c r="K73" s="27"/>
      <c r="L73" s="15"/>
      <c r="M73" s="27"/>
      <c r="N73" s="28"/>
      <c r="O73" s="27"/>
      <c r="P73" s="27"/>
      <c r="Q73" s="28"/>
      <c r="R73" s="15"/>
      <c r="S73" s="14"/>
      <c r="T73" s="14"/>
      <c r="U73" s="14"/>
    </row>
    <row r="74" spans="1:21" s="12" customFormat="1" hidden="1" x14ac:dyDescent="0.25">
      <c r="A74" s="22"/>
      <c r="B74" s="16"/>
      <c r="C74" s="11"/>
      <c r="F74" s="27"/>
      <c r="G74" s="27"/>
      <c r="H74" s="15"/>
      <c r="I74" s="27"/>
      <c r="J74" s="27"/>
      <c r="K74" s="27"/>
      <c r="L74" s="15"/>
      <c r="M74" s="27"/>
      <c r="N74" s="28"/>
      <c r="O74" s="27"/>
      <c r="P74" s="27"/>
      <c r="Q74" s="28"/>
      <c r="R74" s="15"/>
      <c r="S74" s="14"/>
      <c r="T74" s="14"/>
      <c r="U74" s="14"/>
    </row>
    <row r="75" spans="1:21" s="12" customFormat="1" hidden="1" x14ac:dyDescent="0.25">
      <c r="A75" s="22"/>
      <c r="B75" s="16"/>
      <c r="C75" s="11"/>
      <c r="F75" s="27"/>
      <c r="G75" s="27"/>
      <c r="H75" s="15"/>
      <c r="I75" s="27"/>
      <c r="J75" s="27"/>
      <c r="K75" s="27"/>
      <c r="L75" s="15"/>
      <c r="M75" s="27"/>
      <c r="N75" s="28"/>
      <c r="O75" s="27"/>
      <c r="P75" s="27"/>
      <c r="Q75" s="28"/>
      <c r="R75" s="15"/>
      <c r="S75" s="14"/>
      <c r="T75" s="14"/>
      <c r="U75" s="14"/>
    </row>
    <row r="76" spans="1:21" s="12" customFormat="1" hidden="1" x14ac:dyDescent="0.25">
      <c r="A76" s="22"/>
      <c r="B76" s="16"/>
      <c r="C76" s="11"/>
      <c r="F76" s="27"/>
      <c r="G76" s="27"/>
      <c r="H76" s="15"/>
      <c r="I76" s="27"/>
      <c r="J76" s="27"/>
      <c r="K76" s="27"/>
      <c r="L76" s="15"/>
      <c r="M76" s="27"/>
      <c r="N76" s="28"/>
      <c r="O76" s="27"/>
      <c r="P76" s="27"/>
      <c r="Q76" s="28"/>
      <c r="R76" s="15"/>
      <c r="S76" s="14"/>
      <c r="T76" s="14"/>
      <c r="U76" s="14"/>
    </row>
    <row r="77" spans="1:21" s="12" customFormat="1" hidden="1" x14ac:dyDescent="0.25">
      <c r="A77" s="22"/>
      <c r="B77" s="16"/>
      <c r="C77" s="11"/>
      <c r="F77" s="27"/>
      <c r="G77" s="27"/>
      <c r="H77" s="15"/>
      <c r="I77" s="27"/>
      <c r="J77" s="27"/>
      <c r="K77" s="27"/>
      <c r="L77" s="15"/>
      <c r="M77" s="27"/>
      <c r="N77" s="28"/>
      <c r="O77" s="27"/>
      <c r="P77" s="27"/>
      <c r="Q77" s="28"/>
      <c r="R77" s="15"/>
      <c r="S77" s="14"/>
      <c r="T77" s="14"/>
      <c r="U77" s="14"/>
    </row>
    <row r="78" spans="1:21" s="12" customFormat="1" hidden="1" x14ac:dyDescent="0.25">
      <c r="A78" s="22"/>
      <c r="B78" s="16"/>
      <c r="C78" s="11"/>
      <c r="F78" s="27"/>
      <c r="G78" s="27"/>
      <c r="H78" s="15"/>
      <c r="I78" s="27"/>
      <c r="J78" s="27"/>
      <c r="K78" s="27"/>
      <c r="L78" s="15"/>
      <c r="M78" s="27"/>
      <c r="N78" s="28"/>
      <c r="O78" s="27"/>
      <c r="P78" s="27"/>
      <c r="Q78" s="28"/>
      <c r="R78" s="15"/>
      <c r="S78" s="14"/>
      <c r="T78" s="14"/>
      <c r="U78" s="14"/>
    </row>
    <row r="79" spans="1:21" s="12" customFormat="1" hidden="1" x14ac:dyDescent="0.25">
      <c r="A79" s="22"/>
      <c r="B79" s="16"/>
      <c r="C79" s="11"/>
      <c r="F79" s="27"/>
      <c r="G79" s="27"/>
      <c r="H79" s="15"/>
      <c r="I79" s="27"/>
      <c r="J79" s="27"/>
      <c r="K79" s="27"/>
      <c r="L79" s="15"/>
      <c r="M79" s="27"/>
      <c r="N79" s="28"/>
      <c r="O79" s="27"/>
      <c r="P79" s="27"/>
      <c r="Q79" s="28"/>
      <c r="R79" s="15"/>
      <c r="S79" s="14"/>
      <c r="T79" s="14"/>
      <c r="U79" s="14"/>
    </row>
    <row r="80" spans="1:21" s="12" customFormat="1" hidden="1" x14ac:dyDescent="0.25">
      <c r="A80" s="22"/>
      <c r="B80" s="16"/>
      <c r="C80" s="11"/>
      <c r="F80" s="27"/>
      <c r="G80" s="27"/>
      <c r="H80" s="15"/>
      <c r="I80" s="27"/>
      <c r="J80" s="27"/>
      <c r="K80" s="27"/>
      <c r="L80" s="15"/>
      <c r="M80" s="27"/>
      <c r="N80" s="28"/>
      <c r="O80" s="27"/>
      <c r="P80" s="27"/>
      <c r="Q80" s="28"/>
      <c r="R80" s="15"/>
      <c r="S80" s="14"/>
      <c r="T80" s="14"/>
      <c r="U80" s="14"/>
    </row>
    <row r="81" spans="1:21" s="12" customFormat="1" hidden="1" x14ac:dyDescent="0.25">
      <c r="A81" s="22"/>
      <c r="B81" s="16"/>
      <c r="C81" s="11"/>
      <c r="F81" s="27"/>
      <c r="G81" s="27"/>
      <c r="H81" s="15"/>
      <c r="I81" s="27"/>
      <c r="J81" s="27"/>
      <c r="K81" s="27"/>
      <c r="L81" s="15"/>
      <c r="M81" s="27"/>
      <c r="N81" s="28"/>
      <c r="O81" s="27"/>
      <c r="P81" s="27"/>
      <c r="Q81" s="28"/>
      <c r="R81" s="15"/>
      <c r="S81" s="14"/>
      <c r="T81" s="14"/>
      <c r="U81" s="14"/>
    </row>
    <row r="82" spans="1:21" s="12" customFormat="1" hidden="1" x14ac:dyDescent="0.25">
      <c r="A82" s="22"/>
      <c r="B82" s="16"/>
      <c r="C82" s="11"/>
      <c r="F82" s="27"/>
      <c r="G82" s="27"/>
      <c r="H82" s="15"/>
      <c r="I82" s="27"/>
      <c r="J82" s="27"/>
      <c r="K82" s="27"/>
      <c r="L82" s="15"/>
      <c r="M82" s="27"/>
      <c r="N82" s="28"/>
      <c r="O82" s="27"/>
      <c r="P82" s="27"/>
      <c r="Q82" s="28"/>
      <c r="R82" s="15"/>
      <c r="S82" s="14"/>
      <c r="T82" s="14"/>
      <c r="U82" s="14"/>
    </row>
    <row r="83" spans="1:21" s="12" customFormat="1" hidden="1" x14ac:dyDescent="0.25">
      <c r="A83" s="22"/>
      <c r="B83" s="16"/>
      <c r="C83" s="11"/>
      <c r="F83" s="27"/>
      <c r="G83" s="27"/>
      <c r="H83" s="15"/>
      <c r="I83" s="27"/>
      <c r="J83" s="27"/>
      <c r="K83" s="27"/>
      <c r="L83" s="15"/>
      <c r="M83" s="27"/>
      <c r="N83" s="28"/>
      <c r="O83" s="27"/>
      <c r="P83" s="27"/>
      <c r="Q83" s="28"/>
      <c r="R83" s="15"/>
      <c r="S83" s="14"/>
      <c r="T83" s="14"/>
      <c r="U83" s="14"/>
    </row>
    <row r="84" spans="1:21" s="12" customFormat="1" hidden="1" x14ac:dyDescent="0.25">
      <c r="A84" s="22"/>
      <c r="B84" s="16"/>
      <c r="C84" s="11"/>
      <c r="F84" s="27"/>
      <c r="G84" s="27"/>
      <c r="H84" s="15"/>
      <c r="I84" s="27"/>
      <c r="J84" s="27"/>
      <c r="K84" s="27"/>
      <c r="L84" s="15"/>
      <c r="M84" s="27"/>
      <c r="N84" s="28"/>
      <c r="O84" s="27"/>
      <c r="P84" s="27"/>
      <c r="Q84" s="28"/>
      <c r="R84" s="15"/>
      <c r="S84" s="14"/>
      <c r="T84" s="14"/>
      <c r="U84" s="14"/>
    </row>
    <row r="85" spans="1:21" s="12" customFormat="1" hidden="1" x14ac:dyDescent="0.25">
      <c r="A85" s="22"/>
      <c r="B85" s="16"/>
      <c r="C85" s="11"/>
      <c r="F85" s="27"/>
      <c r="G85" s="27"/>
      <c r="H85" s="15"/>
      <c r="I85" s="27"/>
      <c r="J85" s="27"/>
      <c r="K85" s="27"/>
      <c r="L85" s="15"/>
      <c r="M85" s="27"/>
      <c r="N85" s="28"/>
      <c r="O85" s="27"/>
      <c r="P85" s="27"/>
      <c r="Q85" s="28"/>
      <c r="R85" s="15"/>
      <c r="S85" s="14"/>
      <c r="T85" s="14"/>
      <c r="U85" s="14"/>
    </row>
    <row r="86" spans="1:21" s="12" customFormat="1" hidden="1" x14ac:dyDescent="0.25">
      <c r="A86" s="22"/>
      <c r="B86" s="16"/>
      <c r="C86" s="11"/>
      <c r="F86" s="27"/>
      <c r="G86" s="27"/>
      <c r="H86" s="15"/>
      <c r="I86" s="27"/>
      <c r="J86" s="27"/>
      <c r="K86" s="27"/>
      <c r="L86" s="15"/>
      <c r="M86" s="27"/>
      <c r="N86" s="28"/>
      <c r="O86" s="27"/>
      <c r="P86" s="27"/>
      <c r="Q86" s="28"/>
      <c r="R86" s="15"/>
      <c r="S86" s="14"/>
      <c r="T86" s="14"/>
      <c r="U86" s="14"/>
    </row>
    <row r="87" spans="1:21" s="12" customFormat="1" hidden="1" x14ac:dyDescent="0.25">
      <c r="A87" s="22"/>
      <c r="B87" s="16"/>
      <c r="C87" s="11"/>
      <c r="F87" s="27"/>
      <c r="G87" s="27"/>
      <c r="H87" s="15"/>
      <c r="I87" s="27"/>
      <c r="J87" s="27"/>
      <c r="K87" s="27"/>
      <c r="L87" s="15"/>
      <c r="M87" s="27"/>
      <c r="N87" s="28"/>
      <c r="O87" s="27"/>
      <c r="P87" s="27"/>
      <c r="Q87" s="28"/>
      <c r="R87" s="15"/>
      <c r="S87" s="14"/>
      <c r="T87" s="14"/>
      <c r="U87" s="14"/>
    </row>
    <row r="88" spans="1:21" s="12" customFormat="1" hidden="1" x14ac:dyDescent="0.25">
      <c r="A88" s="22"/>
      <c r="B88" s="16"/>
      <c r="C88" s="11"/>
      <c r="F88" s="27"/>
      <c r="G88" s="27"/>
      <c r="H88" s="15"/>
      <c r="I88" s="27"/>
      <c r="J88" s="27"/>
      <c r="K88" s="27"/>
      <c r="L88" s="15"/>
      <c r="M88" s="27"/>
      <c r="N88" s="28"/>
      <c r="O88" s="27"/>
      <c r="P88" s="27"/>
      <c r="Q88" s="28"/>
      <c r="R88" s="15"/>
      <c r="S88" s="14"/>
      <c r="T88" s="14"/>
      <c r="U88" s="14"/>
    </row>
    <row r="89" spans="1:21" s="12" customFormat="1" hidden="1" x14ac:dyDescent="0.25">
      <c r="A89" s="22"/>
      <c r="B89" s="16"/>
      <c r="C89" s="11"/>
      <c r="F89" s="27"/>
      <c r="G89" s="27"/>
      <c r="H89" s="15"/>
      <c r="I89" s="27"/>
      <c r="J89" s="27"/>
      <c r="K89" s="27"/>
      <c r="L89" s="15"/>
      <c r="M89" s="27"/>
      <c r="N89" s="28"/>
      <c r="O89" s="27"/>
      <c r="P89" s="27"/>
      <c r="Q89" s="28"/>
      <c r="R89" s="15"/>
      <c r="S89" s="14"/>
      <c r="T89" s="14"/>
      <c r="U89" s="14"/>
    </row>
    <row r="90" spans="1:21" s="12" customFormat="1" hidden="1" x14ac:dyDescent="0.25">
      <c r="A90" s="22"/>
      <c r="B90" s="16"/>
      <c r="C90" s="11"/>
      <c r="F90" s="27"/>
      <c r="G90" s="27"/>
      <c r="H90" s="15"/>
      <c r="I90" s="27"/>
      <c r="J90" s="27"/>
      <c r="K90" s="27"/>
      <c r="L90" s="15"/>
      <c r="M90" s="27"/>
      <c r="N90" s="28"/>
      <c r="O90" s="27"/>
      <c r="P90" s="27"/>
      <c r="Q90" s="28"/>
      <c r="R90" s="15"/>
      <c r="S90" s="14"/>
      <c r="T90" s="14"/>
      <c r="U90" s="14"/>
    </row>
    <row r="91" spans="1:21" s="12" customFormat="1" hidden="1" x14ac:dyDescent="0.25">
      <c r="A91" s="22"/>
      <c r="B91" s="16"/>
      <c r="C91" s="11"/>
      <c r="F91" s="27"/>
      <c r="G91" s="27"/>
      <c r="H91" s="15"/>
      <c r="I91" s="27"/>
      <c r="J91" s="27"/>
      <c r="K91" s="27"/>
      <c r="L91" s="15"/>
      <c r="M91" s="27"/>
      <c r="N91" s="28"/>
      <c r="O91" s="27"/>
      <c r="P91" s="27"/>
      <c r="Q91" s="28"/>
      <c r="R91" s="15"/>
      <c r="S91" s="14"/>
      <c r="T91" s="14"/>
      <c r="U91" s="14"/>
    </row>
    <row r="92" spans="1:21" s="12" customFormat="1" hidden="1" x14ac:dyDescent="0.25">
      <c r="A92" s="22"/>
      <c r="B92" s="16"/>
      <c r="C92" s="11"/>
      <c r="F92" s="27"/>
      <c r="G92" s="27"/>
      <c r="H92" s="15"/>
      <c r="I92" s="27"/>
      <c r="J92" s="27"/>
      <c r="K92" s="27"/>
      <c r="L92" s="15"/>
      <c r="M92" s="27"/>
      <c r="N92" s="28"/>
      <c r="O92" s="27"/>
      <c r="P92" s="27"/>
      <c r="Q92" s="28"/>
      <c r="R92" s="15"/>
      <c r="S92" s="14"/>
      <c r="T92" s="14"/>
      <c r="U92" s="14"/>
    </row>
    <row r="93" spans="1:21" s="12" customFormat="1" hidden="1" x14ac:dyDescent="0.25">
      <c r="A93" s="22"/>
      <c r="B93" s="16"/>
      <c r="C93" s="11"/>
      <c r="F93" s="27"/>
      <c r="G93" s="27"/>
      <c r="H93" s="15"/>
      <c r="I93" s="27"/>
      <c r="J93" s="27"/>
      <c r="K93" s="27"/>
      <c r="L93" s="15"/>
      <c r="M93" s="27"/>
      <c r="N93" s="28"/>
      <c r="O93" s="27"/>
      <c r="P93" s="27"/>
      <c r="Q93" s="28"/>
      <c r="R93" s="15"/>
      <c r="S93" s="14"/>
      <c r="T93" s="14"/>
      <c r="U93" s="14"/>
    </row>
    <row r="94" spans="1:21" s="12" customFormat="1" hidden="1" x14ac:dyDescent="0.25">
      <c r="A94" s="22"/>
      <c r="B94" s="16"/>
      <c r="C94" s="11"/>
      <c r="F94" s="27"/>
      <c r="G94" s="27"/>
      <c r="H94" s="15"/>
      <c r="I94" s="27"/>
      <c r="J94" s="27"/>
      <c r="K94" s="27"/>
      <c r="L94" s="15"/>
      <c r="M94" s="27"/>
      <c r="N94" s="28"/>
      <c r="O94" s="27"/>
      <c r="P94" s="27"/>
      <c r="Q94" s="28"/>
      <c r="R94" s="15"/>
      <c r="S94" s="14"/>
      <c r="T94" s="14"/>
      <c r="U94" s="14"/>
    </row>
    <row r="95" spans="1:21" s="12" customFormat="1" hidden="1" x14ac:dyDescent="0.25">
      <c r="A95" s="22"/>
      <c r="B95" s="16"/>
      <c r="C95" s="11"/>
      <c r="F95" s="27"/>
      <c r="G95" s="27"/>
      <c r="H95" s="15"/>
      <c r="I95" s="27"/>
      <c r="J95" s="27"/>
      <c r="K95" s="27"/>
      <c r="L95" s="15"/>
      <c r="M95" s="27"/>
      <c r="N95" s="28"/>
      <c r="O95" s="27"/>
      <c r="P95" s="27"/>
      <c r="Q95" s="28"/>
      <c r="R95" s="15"/>
      <c r="S95" s="14"/>
      <c r="T95" s="14"/>
      <c r="U95" s="14"/>
    </row>
    <row r="96" spans="1:21" s="12" customFormat="1" hidden="1" x14ac:dyDescent="0.25">
      <c r="A96" s="22"/>
      <c r="B96" s="16"/>
      <c r="C96" s="11"/>
      <c r="F96" s="27"/>
      <c r="G96" s="27"/>
      <c r="H96" s="15"/>
      <c r="I96" s="27"/>
      <c r="J96" s="27"/>
      <c r="K96" s="27"/>
      <c r="L96" s="15"/>
      <c r="M96" s="27"/>
      <c r="N96" s="28"/>
      <c r="O96" s="27"/>
      <c r="P96" s="27"/>
      <c r="Q96" s="28"/>
      <c r="R96" s="15"/>
      <c r="S96" s="14"/>
      <c r="T96" s="14"/>
      <c r="U96" s="14"/>
    </row>
    <row r="97" spans="1:21" s="12" customFormat="1" hidden="1" x14ac:dyDescent="0.25">
      <c r="A97" s="22"/>
      <c r="B97" s="16"/>
      <c r="C97" s="11"/>
      <c r="F97" s="27"/>
      <c r="G97" s="27"/>
      <c r="H97" s="15"/>
      <c r="I97" s="27"/>
      <c r="J97" s="27"/>
      <c r="K97" s="27"/>
      <c r="L97" s="15"/>
      <c r="M97" s="27"/>
      <c r="N97" s="28"/>
      <c r="O97" s="27"/>
      <c r="P97" s="27"/>
      <c r="Q97" s="28"/>
      <c r="R97" s="15"/>
      <c r="S97" s="14"/>
      <c r="T97" s="14"/>
      <c r="U97" s="14"/>
    </row>
    <row r="98" spans="1:21" s="12" customFormat="1" hidden="1" x14ac:dyDescent="0.25">
      <c r="A98" s="22"/>
      <c r="B98" s="16"/>
      <c r="C98" s="11"/>
      <c r="F98" s="27"/>
      <c r="G98" s="27"/>
      <c r="H98" s="15"/>
      <c r="I98" s="27"/>
      <c r="J98" s="27"/>
      <c r="K98" s="27"/>
      <c r="L98" s="15"/>
      <c r="M98" s="27"/>
      <c r="N98" s="28"/>
      <c r="O98" s="27"/>
      <c r="P98" s="27"/>
      <c r="Q98" s="28"/>
      <c r="R98" s="15"/>
      <c r="S98" s="14"/>
      <c r="T98" s="14"/>
      <c r="U98" s="14"/>
    </row>
    <row r="99" spans="1:21" s="12" customFormat="1" hidden="1" x14ac:dyDescent="0.25">
      <c r="A99" s="22"/>
      <c r="B99" s="16"/>
      <c r="C99" s="11"/>
      <c r="F99" s="27"/>
      <c r="G99" s="27"/>
      <c r="H99" s="15"/>
      <c r="I99" s="27"/>
      <c r="J99" s="27"/>
      <c r="K99" s="27"/>
      <c r="L99" s="15"/>
      <c r="M99" s="27"/>
      <c r="N99" s="28"/>
      <c r="O99" s="27"/>
      <c r="P99" s="27"/>
      <c r="Q99" s="28"/>
      <c r="R99" s="15"/>
      <c r="S99" s="14"/>
      <c r="T99" s="14"/>
      <c r="U99" s="14"/>
    </row>
    <row r="100" spans="1:21" s="12" customFormat="1" hidden="1" x14ac:dyDescent="0.25">
      <c r="A100" s="22"/>
      <c r="B100" s="16"/>
      <c r="C100" s="11"/>
      <c r="F100" s="27"/>
      <c r="G100" s="27"/>
      <c r="H100" s="15"/>
      <c r="I100" s="27"/>
      <c r="J100" s="27"/>
      <c r="K100" s="27"/>
      <c r="L100" s="15"/>
      <c r="M100" s="27"/>
      <c r="N100" s="28"/>
      <c r="O100" s="27"/>
      <c r="P100" s="27"/>
      <c r="Q100" s="28"/>
      <c r="R100" s="15"/>
      <c r="S100" s="14"/>
      <c r="T100" s="14"/>
      <c r="U100" s="14"/>
    </row>
    <row r="101" spans="1:21" s="12" customFormat="1" hidden="1" x14ac:dyDescent="0.25">
      <c r="A101" s="22"/>
      <c r="B101" s="16"/>
      <c r="C101" s="11"/>
      <c r="F101" s="27"/>
      <c r="G101" s="27"/>
      <c r="H101" s="15"/>
      <c r="I101" s="27"/>
      <c r="J101" s="27"/>
      <c r="K101" s="27"/>
      <c r="L101" s="15"/>
      <c r="M101" s="27"/>
      <c r="N101" s="28"/>
      <c r="O101" s="27"/>
      <c r="P101" s="27"/>
      <c r="Q101" s="28"/>
      <c r="R101" s="15"/>
      <c r="S101" s="14"/>
      <c r="T101" s="14"/>
      <c r="U101" s="14"/>
    </row>
    <row r="102" spans="1:21" s="12" customFormat="1" hidden="1" x14ac:dyDescent="0.25">
      <c r="A102" s="22"/>
      <c r="B102" s="16"/>
      <c r="C102" s="11"/>
      <c r="F102" s="27"/>
      <c r="G102" s="27"/>
      <c r="H102" s="15"/>
      <c r="I102" s="27"/>
      <c r="J102" s="27"/>
      <c r="K102" s="27"/>
      <c r="L102" s="15"/>
      <c r="M102" s="27"/>
      <c r="N102" s="28"/>
      <c r="O102" s="27"/>
      <c r="P102" s="27"/>
      <c r="Q102" s="28"/>
      <c r="R102" s="15"/>
      <c r="S102" s="14"/>
      <c r="T102" s="14"/>
      <c r="U102" s="14"/>
    </row>
    <row r="103" spans="1:21" s="12" customFormat="1" hidden="1" x14ac:dyDescent="0.25">
      <c r="A103" s="22"/>
      <c r="B103" s="16"/>
      <c r="C103" s="11"/>
      <c r="F103" s="27"/>
      <c r="G103" s="27"/>
      <c r="H103" s="15"/>
      <c r="I103" s="27"/>
      <c r="J103" s="27"/>
      <c r="K103" s="27"/>
      <c r="L103" s="15"/>
      <c r="M103" s="27"/>
      <c r="N103" s="28"/>
      <c r="O103" s="27"/>
      <c r="P103" s="27"/>
      <c r="Q103" s="28"/>
      <c r="R103" s="15"/>
      <c r="S103" s="14"/>
      <c r="T103" s="14"/>
      <c r="U103" s="14"/>
    </row>
    <row r="104" spans="1:21" s="12" customFormat="1" hidden="1" x14ac:dyDescent="0.25">
      <c r="A104" s="22"/>
      <c r="B104" s="16"/>
      <c r="C104" s="11"/>
      <c r="F104" s="27"/>
      <c r="G104" s="27"/>
      <c r="H104" s="15"/>
      <c r="I104" s="27"/>
      <c r="J104" s="27"/>
      <c r="K104" s="27"/>
      <c r="L104" s="15"/>
      <c r="M104" s="27"/>
      <c r="N104" s="28"/>
      <c r="O104" s="27"/>
      <c r="P104" s="27"/>
      <c r="Q104" s="28"/>
      <c r="R104" s="15"/>
      <c r="S104" s="14"/>
      <c r="T104" s="14"/>
      <c r="U104" s="14"/>
    </row>
    <row r="105" spans="1:21" s="12" customFormat="1" hidden="1" x14ac:dyDescent="0.25">
      <c r="A105" s="22"/>
      <c r="B105" s="16"/>
      <c r="C105" s="11"/>
      <c r="F105" s="27"/>
      <c r="G105" s="27"/>
      <c r="H105" s="15"/>
      <c r="I105" s="27"/>
      <c r="J105" s="27"/>
      <c r="K105" s="27"/>
      <c r="L105" s="15"/>
      <c r="M105" s="27"/>
      <c r="N105" s="28"/>
      <c r="O105" s="27"/>
      <c r="P105" s="27"/>
      <c r="Q105" s="28"/>
      <c r="R105" s="15"/>
      <c r="S105" s="14"/>
      <c r="T105" s="14"/>
      <c r="U105" s="14"/>
    </row>
    <row r="106" spans="1:21" s="12" customFormat="1" hidden="1" x14ac:dyDescent="0.25">
      <c r="A106" s="22"/>
      <c r="B106" s="16"/>
      <c r="C106" s="11"/>
      <c r="F106" s="27"/>
      <c r="G106" s="27"/>
      <c r="H106" s="15"/>
      <c r="I106" s="27"/>
      <c r="J106" s="27"/>
      <c r="K106" s="27"/>
      <c r="L106" s="15"/>
      <c r="M106" s="27"/>
      <c r="N106" s="28"/>
      <c r="O106" s="27"/>
      <c r="P106" s="27"/>
      <c r="Q106" s="28"/>
      <c r="R106" s="15"/>
      <c r="S106" s="14"/>
      <c r="T106" s="14"/>
      <c r="U106" s="14"/>
    </row>
    <row r="107" spans="1:21" s="12" customFormat="1" hidden="1" x14ac:dyDescent="0.25">
      <c r="A107" s="22"/>
      <c r="B107" s="16"/>
      <c r="C107" s="11"/>
      <c r="F107" s="27"/>
      <c r="G107" s="27"/>
      <c r="H107" s="15"/>
      <c r="I107" s="27"/>
      <c r="J107" s="27"/>
      <c r="K107" s="27"/>
      <c r="L107" s="15"/>
      <c r="M107" s="27"/>
      <c r="N107" s="28"/>
      <c r="O107" s="27"/>
      <c r="P107" s="27"/>
      <c r="Q107" s="28"/>
      <c r="R107" s="15"/>
      <c r="S107" s="14"/>
      <c r="T107" s="14"/>
      <c r="U107" s="14"/>
    </row>
    <row r="108" spans="1:21" s="12" customFormat="1" hidden="1" x14ac:dyDescent="0.25">
      <c r="A108" s="22"/>
      <c r="B108" s="16"/>
      <c r="C108" s="11"/>
      <c r="F108" s="27"/>
      <c r="G108" s="27"/>
      <c r="H108" s="15"/>
      <c r="I108" s="27"/>
      <c r="J108" s="27"/>
      <c r="K108" s="27"/>
      <c r="L108" s="15"/>
      <c r="M108" s="27"/>
      <c r="N108" s="28"/>
      <c r="O108" s="27"/>
      <c r="P108" s="27"/>
      <c r="Q108" s="28"/>
      <c r="R108" s="15"/>
      <c r="S108" s="14"/>
      <c r="T108" s="14"/>
      <c r="U108" s="14"/>
    </row>
    <row r="109" spans="1:21" s="12" customFormat="1" hidden="1" x14ac:dyDescent="0.25">
      <c r="A109" s="22"/>
      <c r="B109" s="16"/>
      <c r="C109" s="11"/>
      <c r="F109" s="27"/>
      <c r="G109" s="27"/>
      <c r="H109" s="15"/>
      <c r="I109" s="27"/>
      <c r="J109" s="27"/>
      <c r="K109" s="27"/>
      <c r="L109" s="15"/>
      <c r="M109" s="27"/>
      <c r="N109" s="28"/>
      <c r="O109" s="27"/>
      <c r="P109" s="27"/>
      <c r="Q109" s="28"/>
      <c r="R109" s="15"/>
      <c r="S109" s="14"/>
      <c r="T109" s="14"/>
      <c r="U109" s="14"/>
    </row>
    <row r="110" spans="1:21" s="12" customFormat="1" hidden="1" x14ac:dyDescent="0.25">
      <c r="A110" s="22"/>
      <c r="B110" s="16"/>
      <c r="C110" s="11"/>
      <c r="F110" s="27"/>
      <c r="G110" s="27"/>
      <c r="H110" s="15"/>
      <c r="I110" s="27"/>
      <c r="J110" s="27"/>
      <c r="K110" s="27"/>
      <c r="L110" s="15"/>
      <c r="M110" s="27"/>
      <c r="N110" s="28"/>
      <c r="O110" s="27"/>
      <c r="P110" s="27"/>
      <c r="Q110" s="28"/>
      <c r="R110" s="15"/>
      <c r="S110" s="14"/>
      <c r="T110" s="14"/>
      <c r="U110" s="14"/>
    </row>
    <row r="111" spans="1:21" s="12" customFormat="1" hidden="1" x14ac:dyDescent="0.25">
      <c r="A111" s="22"/>
      <c r="B111" s="16"/>
      <c r="C111" s="11"/>
      <c r="F111" s="27"/>
      <c r="G111" s="27"/>
      <c r="H111" s="15"/>
      <c r="I111" s="27"/>
      <c r="J111" s="27"/>
      <c r="K111" s="27"/>
      <c r="L111" s="15"/>
      <c r="M111" s="27"/>
      <c r="N111" s="28"/>
      <c r="O111" s="27"/>
      <c r="P111" s="27"/>
      <c r="Q111" s="28"/>
      <c r="R111" s="15"/>
      <c r="S111" s="14"/>
      <c r="T111" s="14"/>
      <c r="U111" s="14"/>
    </row>
    <row r="112" spans="1:21" s="12" customFormat="1" hidden="1" x14ac:dyDescent="0.25">
      <c r="A112" s="22"/>
      <c r="B112" s="16"/>
      <c r="C112" s="11"/>
      <c r="F112" s="27"/>
      <c r="G112" s="27"/>
      <c r="H112" s="15"/>
      <c r="I112" s="27"/>
      <c r="J112" s="27"/>
      <c r="K112" s="27"/>
      <c r="L112" s="15"/>
      <c r="M112" s="27"/>
      <c r="N112" s="28"/>
      <c r="O112" s="27"/>
      <c r="P112" s="27"/>
      <c r="Q112" s="28"/>
      <c r="R112" s="15"/>
      <c r="S112" s="14"/>
      <c r="T112" s="14"/>
      <c r="U112" s="14"/>
    </row>
    <row r="113" spans="1:21" s="12" customFormat="1" hidden="1" x14ac:dyDescent="0.25">
      <c r="A113" s="22"/>
      <c r="B113" s="16"/>
      <c r="C113" s="11"/>
      <c r="F113" s="27"/>
      <c r="G113" s="27"/>
      <c r="H113" s="15"/>
      <c r="I113" s="27"/>
      <c r="J113" s="27"/>
      <c r="K113" s="27"/>
      <c r="L113" s="15"/>
      <c r="M113" s="27"/>
      <c r="N113" s="28"/>
      <c r="O113" s="27"/>
      <c r="P113" s="27"/>
      <c r="Q113" s="28"/>
      <c r="R113" s="15"/>
      <c r="S113" s="14"/>
      <c r="T113" s="14"/>
      <c r="U113" s="14"/>
    </row>
    <row r="114" spans="1:21" s="12" customFormat="1" hidden="1" x14ac:dyDescent="0.25">
      <c r="A114" s="22"/>
      <c r="B114" s="16"/>
      <c r="C114" s="11"/>
      <c r="F114" s="27"/>
      <c r="G114" s="27"/>
      <c r="H114" s="15"/>
      <c r="I114" s="27"/>
      <c r="J114" s="27"/>
      <c r="K114" s="27"/>
      <c r="L114" s="15"/>
      <c r="M114" s="27"/>
      <c r="N114" s="28"/>
      <c r="O114" s="27"/>
      <c r="P114" s="27"/>
      <c r="Q114" s="28"/>
      <c r="R114" s="15"/>
      <c r="S114" s="14"/>
      <c r="T114" s="14"/>
      <c r="U114" s="14"/>
    </row>
    <row r="115" spans="1:21" s="12" customFormat="1" hidden="1" x14ac:dyDescent="0.25">
      <c r="A115" s="22"/>
      <c r="B115" s="16"/>
      <c r="C115" s="11"/>
      <c r="F115" s="27"/>
      <c r="G115" s="27"/>
      <c r="H115" s="15"/>
      <c r="I115" s="27"/>
      <c r="J115" s="27"/>
      <c r="K115" s="27"/>
      <c r="L115" s="15"/>
      <c r="M115" s="27"/>
      <c r="N115" s="28"/>
      <c r="O115" s="27"/>
      <c r="P115" s="27"/>
      <c r="Q115" s="28"/>
      <c r="R115" s="15"/>
      <c r="S115" s="14"/>
      <c r="T115" s="14"/>
      <c r="U115" s="14"/>
    </row>
    <row r="116" spans="1:21" s="12" customFormat="1" hidden="1" x14ac:dyDescent="0.25">
      <c r="A116" s="22"/>
      <c r="B116" s="16"/>
      <c r="C116" s="11"/>
      <c r="F116" s="27"/>
      <c r="G116" s="27"/>
      <c r="H116" s="15"/>
      <c r="I116" s="27"/>
      <c r="J116" s="27"/>
      <c r="K116" s="27"/>
      <c r="L116" s="15"/>
      <c r="M116" s="27"/>
      <c r="N116" s="28"/>
      <c r="O116" s="27"/>
      <c r="P116" s="27"/>
      <c r="Q116" s="28"/>
      <c r="R116" s="15"/>
      <c r="S116" s="14"/>
      <c r="T116" s="14"/>
      <c r="U116" s="14"/>
    </row>
    <row r="117" spans="1:21" s="12" customFormat="1" hidden="1" x14ac:dyDescent="0.25">
      <c r="A117" s="22"/>
      <c r="B117" s="16"/>
      <c r="C117" s="11"/>
      <c r="F117" s="27"/>
      <c r="G117" s="27"/>
      <c r="H117" s="15"/>
      <c r="I117" s="27"/>
      <c r="J117" s="27"/>
      <c r="K117" s="27"/>
      <c r="L117" s="15"/>
      <c r="M117" s="27"/>
      <c r="N117" s="28"/>
      <c r="O117" s="27"/>
      <c r="P117" s="27"/>
      <c r="Q117" s="28"/>
      <c r="R117" s="15"/>
      <c r="S117" s="14"/>
      <c r="T117" s="14"/>
      <c r="U117" s="14"/>
    </row>
    <row r="118" spans="1:21" s="12" customFormat="1" hidden="1" x14ac:dyDescent="0.25">
      <c r="A118" s="22"/>
      <c r="B118" s="16"/>
      <c r="C118" s="11"/>
      <c r="F118" s="27"/>
      <c r="G118" s="27"/>
      <c r="H118" s="15"/>
      <c r="I118" s="27"/>
      <c r="J118" s="27"/>
      <c r="K118" s="27"/>
      <c r="L118" s="15"/>
      <c r="M118" s="27"/>
      <c r="N118" s="28"/>
      <c r="O118" s="27"/>
      <c r="P118" s="27"/>
      <c r="Q118" s="28"/>
      <c r="R118" s="15"/>
      <c r="S118" s="14"/>
      <c r="T118" s="14"/>
      <c r="U118" s="14"/>
    </row>
    <row r="119" spans="1:21" s="12" customFormat="1" hidden="1" x14ac:dyDescent="0.25">
      <c r="A119" s="22"/>
      <c r="B119" s="16"/>
      <c r="C119" s="11"/>
      <c r="F119" s="27"/>
      <c r="G119" s="27"/>
      <c r="H119" s="15"/>
      <c r="I119" s="27"/>
      <c r="J119" s="27"/>
      <c r="K119" s="27"/>
      <c r="L119" s="15"/>
      <c r="M119" s="27"/>
      <c r="N119" s="28"/>
      <c r="O119" s="27"/>
      <c r="P119" s="27"/>
      <c r="Q119" s="28"/>
      <c r="R119" s="15"/>
      <c r="S119" s="14"/>
      <c r="T119" s="14"/>
      <c r="U119" s="14"/>
    </row>
    <row r="120" spans="1:21" s="12" customFormat="1" hidden="1" x14ac:dyDescent="0.25">
      <c r="A120" s="22"/>
      <c r="B120" s="16"/>
      <c r="C120" s="11"/>
      <c r="F120" s="27"/>
      <c r="G120" s="27"/>
      <c r="H120" s="15"/>
      <c r="I120" s="27"/>
      <c r="J120" s="27"/>
      <c r="K120" s="27"/>
      <c r="L120" s="15"/>
      <c r="M120" s="27"/>
      <c r="N120" s="28"/>
      <c r="O120" s="27"/>
      <c r="P120" s="27"/>
      <c r="Q120" s="28"/>
      <c r="R120" s="15"/>
      <c r="S120" s="14"/>
      <c r="T120" s="14"/>
      <c r="U120" s="14"/>
    </row>
    <row r="121" spans="1:21" s="12" customFormat="1" hidden="1" x14ac:dyDescent="0.25">
      <c r="A121" s="22"/>
      <c r="B121" s="16"/>
      <c r="C121" s="11"/>
      <c r="F121" s="27"/>
      <c r="G121" s="27"/>
      <c r="H121" s="15"/>
      <c r="I121" s="27"/>
      <c r="J121" s="27"/>
      <c r="K121" s="27"/>
      <c r="L121" s="15"/>
      <c r="M121" s="27"/>
      <c r="N121" s="28"/>
      <c r="O121" s="27"/>
      <c r="P121" s="27"/>
      <c r="Q121" s="28"/>
      <c r="R121" s="15"/>
      <c r="S121" s="14"/>
      <c r="T121" s="14"/>
      <c r="U121" s="14"/>
    </row>
    <row r="122" spans="1:21" s="12" customFormat="1" hidden="1" x14ac:dyDescent="0.25">
      <c r="A122" s="22"/>
      <c r="B122" s="16"/>
      <c r="C122" s="11"/>
      <c r="F122" s="27"/>
      <c r="G122" s="27"/>
      <c r="H122" s="15"/>
      <c r="I122" s="27"/>
      <c r="J122" s="27"/>
      <c r="K122" s="27"/>
      <c r="L122" s="15"/>
      <c r="M122" s="27"/>
      <c r="N122" s="28"/>
      <c r="O122" s="27"/>
      <c r="P122" s="27"/>
      <c r="Q122" s="28"/>
      <c r="R122" s="15"/>
      <c r="S122" s="14"/>
      <c r="T122" s="14"/>
      <c r="U122" s="14"/>
    </row>
    <row r="123" spans="1:21" s="12" customFormat="1" hidden="1" x14ac:dyDescent="0.25">
      <c r="A123" s="22"/>
      <c r="B123" s="16"/>
      <c r="C123" s="11"/>
      <c r="F123" s="27"/>
      <c r="G123" s="27"/>
      <c r="H123" s="15"/>
      <c r="I123" s="27"/>
      <c r="J123" s="27"/>
      <c r="K123" s="27"/>
      <c r="L123" s="15"/>
      <c r="M123" s="27"/>
      <c r="N123" s="28"/>
      <c r="O123" s="27"/>
      <c r="P123" s="27"/>
      <c r="Q123" s="28"/>
      <c r="R123" s="15"/>
      <c r="S123" s="14"/>
      <c r="T123" s="14"/>
      <c r="U123" s="14"/>
    </row>
    <row r="124" spans="1:21" s="12" customFormat="1" hidden="1" x14ac:dyDescent="0.25">
      <c r="A124" s="22"/>
      <c r="B124" s="16"/>
      <c r="C124" s="11"/>
      <c r="F124" s="27"/>
      <c r="G124" s="27"/>
      <c r="H124" s="15"/>
      <c r="I124" s="27"/>
      <c r="J124" s="27"/>
      <c r="K124" s="27"/>
      <c r="L124" s="15"/>
      <c r="M124" s="27"/>
      <c r="N124" s="28"/>
      <c r="O124" s="27"/>
      <c r="P124" s="27"/>
      <c r="Q124" s="28"/>
      <c r="R124" s="15"/>
      <c r="S124" s="14"/>
      <c r="T124" s="14"/>
      <c r="U124" s="14"/>
    </row>
    <row r="125" spans="1:21" s="12" customFormat="1" hidden="1" x14ac:dyDescent="0.25">
      <c r="A125" s="22"/>
      <c r="B125" s="16"/>
      <c r="C125" s="11"/>
      <c r="F125" s="27"/>
      <c r="G125" s="27"/>
      <c r="H125" s="15"/>
      <c r="I125" s="27"/>
      <c r="J125" s="27"/>
      <c r="K125" s="27"/>
      <c r="L125" s="15"/>
      <c r="M125" s="27"/>
      <c r="N125" s="28"/>
      <c r="O125" s="27"/>
      <c r="P125" s="27"/>
      <c r="Q125" s="28"/>
      <c r="R125" s="15"/>
      <c r="S125" s="14"/>
      <c r="T125" s="14"/>
      <c r="U125" s="14"/>
    </row>
    <row r="126" spans="1:21" s="12" customFormat="1" hidden="1" x14ac:dyDescent="0.25">
      <c r="A126" s="22"/>
      <c r="B126" s="16"/>
      <c r="C126" s="11"/>
      <c r="F126" s="27"/>
      <c r="G126" s="27"/>
      <c r="H126" s="15"/>
      <c r="I126" s="27"/>
      <c r="J126" s="27"/>
      <c r="K126" s="27"/>
      <c r="L126" s="15"/>
      <c r="M126" s="27"/>
      <c r="N126" s="28"/>
      <c r="O126" s="27"/>
      <c r="P126" s="27"/>
      <c r="Q126" s="28"/>
      <c r="R126" s="15"/>
      <c r="S126" s="14"/>
      <c r="T126" s="14"/>
      <c r="U126" s="14"/>
    </row>
    <row r="127" spans="1:21" s="12" customFormat="1" hidden="1" x14ac:dyDescent="0.25">
      <c r="A127" s="22"/>
      <c r="B127" s="16"/>
      <c r="C127" s="11"/>
      <c r="F127" s="27"/>
      <c r="G127" s="27"/>
      <c r="H127" s="15"/>
      <c r="I127" s="27"/>
      <c r="J127" s="27"/>
      <c r="K127" s="27"/>
      <c r="L127" s="15"/>
      <c r="M127" s="27"/>
      <c r="N127" s="28"/>
      <c r="O127" s="27"/>
      <c r="P127" s="27"/>
      <c r="Q127" s="28"/>
      <c r="R127" s="15"/>
      <c r="S127" s="14"/>
      <c r="T127" s="14"/>
      <c r="U127" s="14"/>
    </row>
    <row r="128" spans="1:21" s="12" customFormat="1" hidden="1" x14ac:dyDescent="0.25">
      <c r="A128" s="22"/>
      <c r="B128" s="16"/>
      <c r="C128" s="11"/>
      <c r="F128" s="27"/>
      <c r="G128" s="27"/>
      <c r="H128" s="15"/>
      <c r="I128" s="27"/>
      <c r="J128" s="27"/>
      <c r="K128" s="27"/>
      <c r="L128" s="15"/>
      <c r="M128" s="27"/>
      <c r="N128" s="28"/>
      <c r="O128" s="27"/>
      <c r="P128" s="27"/>
      <c r="Q128" s="28"/>
      <c r="R128" s="15"/>
      <c r="S128" s="14"/>
      <c r="T128" s="14"/>
      <c r="U128" s="14"/>
    </row>
    <row r="129" spans="1:21" s="12" customFormat="1" hidden="1" x14ac:dyDescent="0.25">
      <c r="A129" s="22"/>
      <c r="B129" s="16"/>
      <c r="C129" s="11"/>
      <c r="F129" s="27"/>
      <c r="G129" s="27"/>
      <c r="H129" s="15"/>
      <c r="I129" s="27"/>
      <c r="J129" s="27"/>
      <c r="K129" s="27"/>
      <c r="L129" s="15"/>
      <c r="M129" s="27"/>
      <c r="N129" s="28"/>
      <c r="O129" s="27"/>
      <c r="P129" s="27"/>
      <c r="Q129" s="28"/>
      <c r="R129" s="15"/>
      <c r="S129" s="14"/>
      <c r="T129" s="14"/>
      <c r="U129" s="14"/>
    </row>
    <row r="130" spans="1:21" s="12" customFormat="1" hidden="1" x14ac:dyDescent="0.25">
      <c r="A130" s="22"/>
      <c r="B130" s="16"/>
      <c r="C130" s="11"/>
      <c r="F130" s="27"/>
      <c r="G130" s="27"/>
      <c r="H130" s="15"/>
      <c r="I130" s="27"/>
      <c r="J130" s="27"/>
      <c r="K130" s="27"/>
      <c r="L130" s="15"/>
      <c r="M130" s="27"/>
      <c r="N130" s="28"/>
      <c r="O130" s="27"/>
      <c r="P130" s="27"/>
      <c r="Q130" s="28"/>
      <c r="R130" s="15"/>
      <c r="S130" s="14"/>
      <c r="T130" s="14"/>
      <c r="U130" s="14"/>
    </row>
    <row r="131" spans="1:21" s="12" customFormat="1" hidden="1" x14ac:dyDescent="0.25">
      <c r="A131" s="22"/>
      <c r="B131" s="16"/>
      <c r="C131" s="11"/>
      <c r="F131" s="27"/>
      <c r="G131" s="27"/>
      <c r="H131" s="15"/>
      <c r="I131" s="27"/>
      <c r="J131" s="27"/>
      <c r="K131" s="27"/>
      <c r="L131" s="15"/>
      <c r="M131" s="27"/>
      <c r="N131" s="28"/>
      <c r="O131" s="27"/>
      <c r="P131" s="27"/>
      <c r="Q131" s="28"/>
      <c r="R131" s="15"/>
      <c r="S131" s="14"/>
      <c r="T131" s="14"/>
      <c r="U131" s="14"/>
    </row>
    <row r="132" spans="1:21" s="12" customFormat="1" hidden="1" x14ac:dyDescent="0.25">
      <c r="A132" s="22"/>
      <c r="B132" s="16"/>
      <c r="C132" s="11"/>
      <c r="F132" s="27"/>
      <c r="G132" s="27"/>
      <c r="H132" s="15"/>
      <c r="I132" s="27"/>
      <c r="J132" s="27"/>
      <c r="K132" s="27"/>
      <c r="L132" s="15"/>
      <c r="M132" s="27"/>
      <c r="N132" s="28"/>
      <c r="O132" s="27"/>
      <c r="P132" s="27"/>
      <c r="Q132" s="28"/>
      <c r="R132" s="15"/>
      <c r="S132" s="14"/>
      <c r="T132" s="14"/>
      <c r="U132" s="14"/>
    </row>
    <row r="133" spans="1:21" s="12" customFormat="1" hidden="1" x14ac:dyDescent="0.25">
      <c r="A133" s="22"/>
      <c r="B133" s="16"/>
      <c r="C133" s="11"/>
      <c r="F133" s="27"/>
      <c r="G133" s="27"/>
      <c r="H133" s="15"/>
      <c r="I133" s="27"/>
      <c r="J133" s="27"/>
      <c r="K133" s="27"/>
      <c r="L133" s="15"/>
      <c r="M133" s="27"/>
      <c r="N133" s="28"/>
      <c r="O133" s="27"/>
      <c r="P133" s="27"/>
      <c r="Q133" s="28"/>
      <c r="R133" s="15"/>
      <c r="S133" s="14"/>
      <c r="T133" s="14"/>
      <c r="U133" s="14"/>
    </row>
    <row r="134" spans="1:21" s="12" customFormat="1" hidden="1" x14ac:dyDescent="0.25">
      <c r="A134" s="22"/>
      <c r="B134" s="16"/>
      <c r="C134" s="11"/>
      <c r="F134" s="27"/>
      <c r="G134" s="27"/>
      <c r="H134" s="15"/>
      <c r="I134" s="27"/>
      <c r="J134" s="27"/>
      <c r="K134" s="27"/>
      <c r="L134" s="15"/>
      <c r="M134" s="27"/>
      <c r="N134" s="28"/>
      <c r="O134" s="27"/>
      <c r="P134" s="27"/>
      <c r="Q134" s="28"/>
      <c r="R134" s="15"/>
      <c r="S134" s="14"/>
      <c r="T134" s="14"/>
      <c r="U134" s="14"/>
    </row>
    <row r="135" spans="1:21" s="12" customFormat="1" hidden="1" x14ac:dyDescent="0.25">
      <c r="A135" s="22"/>
      <c r="B135" s="16"/>
      <c r="C135" s="11"/>
      <c r="F135" s="27"/>
      <c r="G135" s="27"/>
      <c r="H135" s="15"/>
      <c r="I135" s="27"/>
      <c r="J135" s="27"/>
      <c r="K135" s="27"/>
      <c r="L135" s="15"/>
      <c r="M135" s="27"/>
      <c r="N135" s="28"/>
      <c r="O135" s="27"/>
      <c r="P135" s="27"/>
      <c r="Q135" s="28"/>
      <c r="R135" s="15"/>
      <c r="S135" s="14"/>
      <c r="T135" s="14"/>
      <c r="U135" s="14"/>
    </row>
    <row r="136" spans="1:21" s="12" customFormat="1" hidden="1" x14ac:dyDescent="0.25">
      <c r="A136" s="22"/>
      <c r="B136" s="16"/>
      <c r="C136" s="11"/>
      <c r="F136" s="27"/>
      <c r="G136" s="27"/>
      <c r="H136" s="15"/>
      <c r="I136" s="27"/>
      <c r="J136" s="27"/>
      <c r="K136" s="27"/>
      <c r="L136" s="15"/>
      <c r="M136" s="27"/>
      <c r="N136" s="28"/>
      <c r="O136" s="27"/>
      <c r="P136" s="27"/>
      <c r="Q136" s="28"/>
      <c r="R136" s="15"/>
      <c r="S136" s="14"/>
      <c r="T136" s="14"/>
      <c r="U136" s="14"/>
    </row>
    <row r="137" spans="1:21" s="12" customFormat="1" hidden="1" x14ac:dyDescent="0.25">
      <c r="A137" s="22"/>
      <c r="B137" s="16"/>
      <c r="C137" s="11"/>
      <c r="F137" s="27"/>
      <c r="G137" s="27"/>
      <c r="H137" s="15"/>
      <c r="I137" s="27"/>
      <c r="J137" s="27"/>
      <c r="K137" s="27"/>
      <c r="L137" s="15"/>
      <c r="M137" s="27"/>
      <c r="N137" s="28"/>
      <c r="O137" s="27"/>
      <c r="P137" s="27"/>
      <c r="Q137" s="28"/>
      <c r="R137" s="15"/>
      <c r="S137" s="14"/>
      <c r="T137" s="14"/>
      <c r="U137" s="14"/>
    </row>
    <row r="138" spans="1:21" s="12" customFormat="1" hidden="1" x14ac:dyDescent="0.25">
      <c r="A138" s="22"/>
      <c r="B138" s="16"/>
      <c r="C138" s="11"/>
      <c r="F138" s="27"/>
      <c r="G138" s="27"/>
      <c r="H138" s="15"/>
      <c r="I138" s="27"/>
      <c r="J138" s="27"/>
      <c r="K138" s="27"/>
      <c r="L138" s="15"/>
      <c r="M138" s="27"/>
      <c r="N138" s="28"/>
      <c r="O138" s="27"/>
      <c r="P138" s="27"/>
      <c r="Q138" s="28"/>
      <c r="R138" s="15"/>
      <c r="S138" s="14"/>
      <c r="T138" s="14"/>
      <c r="U138" s="14"/>
    </row>
    <row r="139" spans="1:21" s="12" customFormat="1" hidden="1" x14ac:dyDescent="0.25">
      <c r="A139" s="22"/>
      <c r="B139" s="16"/>
      <c r="C139" s="11"/>
      <c r="F139" s="27"/>
      <c r="G139" s="27"/>
      <c r="H139" s="15"/>
      <c r="I139" s="27"/>
      <c r="J139" s="27"/>
      <c r="K139" s="27"/>
      <c r="L139" s="15"/>
      <c r="M139" s="27"/>
      <c r="N139" s="28"/>
      <c r="O139" s="27"/>
      <c r="P139" s="27"/>
      <c r="Q139" s="28"/>
      <c r="R139" s="15"/>
      <c r="S139" s="14"/>
      <c r="T139" s="14"/>
      <c r="U139" s="14"/>
    </row>
    <row r="140" spans="1:21" s="12" customFormat="1" hidden="1" x14ac:dyDescent="0.25">
      <c r="A140" s="22"/>
      <c r="B140" s="16"/>
      <c r="C140" s="11"/>
      <c r="F140" s="27"/>
      <c r="G140" s="27"/>
      <c r="H140" s="15"/>
      <c r="I140" s="27"/>
      <c r="J140" s="27"/>
      <c r="K140" s="27"/>
      <c r="L140" s="15"/>
      <c r="M140" s="27"/>
      <c r="N140" s="28"/>
      <c r="O140" s="27"/>
      <c r="P140" s="27"/>
      <c r="Q140" s="28"/>
      <c r="R140" s="15"/>
      <c r="S140" s="14"/>
      <c r="T140" s="14"/>
      <c r="U140" s="14"/>
    </row>
    <row r="141" spans="1:21" s="12" customFormat="1" hidden="1" x14ac:dyDescent="0.25">
      <c r="A141" s="22"/>
      <c r="B141" s="16"/>
      <c r="C141" s="11"/>
      <c r="F141" s="27"/>
      <c r="G141" s="27"/>
      <c r="H141" s="15"/>
      <c r="I141" s="27"/>
      <c r="J141" s="27"/>
      <c r="K141" s="27"/>
      <c r="L141" s="15"/>
      <c r="M141" s="27"/>
      <c r="N141" s="28"/>
      <c r="O141" s="27"/>
      <c r="P141" s="27"/>
      <c r="Q141" s="28"/>
      <c r="R141" s="15"/>
      <c r="S141" s="14"/>
      <c r="T141" s="14"/>
      <c r="U141" s="14"/>
    </row>
    <row r="142" spans="1:21" s="12" customFormat="1" hidden="1" x14ac:dyDescent="0.25">
      <c r="A142" s="22"/>
      <c r="B142" s="16"/>
      <c r="C142" s="11"/>
      <c r="F142" s="27"/>
      <c r="G142" s="27"/>
      <c r="H142" s="15"/>
      <c r="I142" s="27"/>
      <c r="J142" s="27"/>
      <c r="K142" s="27"/>
      <c r="L142" s="15"/>
      <c r="M142" s="27"/>
      <c r="N142" s="28"/>
      <c r="O142" s="27"/>
      <c r="P142" s="27"/>
      <c r="Q142" s="28"/>
      <c r="R142" s="15"/>
      <c r="S142" s="14"/>
      <c r="T142" s="14"/>
      <c r="U142" s="14"/>
    </row>
    <row r="143" spans="1:21" s="12" customFormat="1" hidden="1" x14ac:dyDescent="0.25">
      <c r="A143" s="22"/>
      <c r="B143" s="16"/>
      <c r="C143" s="11"/>
      <c r="F143" s="27"/>
      <c r="G143" s="27"/>
      <c r="H143" s="15"/>
      <c r="I143" s="27"/>
      <c r="J143" s="27"/>
      <c r="K143" s="27"/>
      <c r="L143" s="15"/>
      <c r="M143" s="27"/>
      <c r="N143" s="28"/>
      <c r="O143" s="27"/>
      <c r="P143" s="27"/>
      <c r="Q143" s="28"/>
      <c r="R143" s="15"/>
      <c r="S143" s="14"/>
      <c r="T143" s="14"/>
      <c r="U143" s="14"/>
    </row>
    <row r="144" spans="1:21" s="12" customFormat="1" hidden="1" x14ac:dyDescent="0.25">
      <c r="A144" s="22"/>
      <c r="B144" s="16"/>
      <c r="C144" s="11"/>
      <c r="F144" s="27"/>
      <c r="G144" s="27"/>
      <c r="H144" s="15"/>
      <c r="I144" s="27"/>
      <c r="J144" s="27"/>
      <c r="K144" s="27"/>
      <c r="L144" s="15"/>
      <c r="M144" s="27"/>
      <c r="N144" s="28"/>
      <c r="O144" s="27"/>
      <c r="P144" s="27"/>
      <c r="Q144" s="28"/>
      <c r="R144" s="15"/>
      <c r="S144" s="14"/>
      <c r="T144" s="14"/>
      <c r="U144" s="14"/>
    </row>
    <row r="145" spans="1:21" s="12" customFormat="1" hidden="1" x14ac:dyDescent="0.25">
      <c r="A145" s="22"/>
      <c r="B145" s="16"/>
      <c r="C145" s="11"/>
      <c r="F145" s="27"/>
      <c r="G145" s="27"/>
      <c r="H145" s="15"/>
      <c r="I145" s="27"/>
      <c r="J145" s="27"/>
      <c r="K145" s="27"/>
      <c r="L145" s="15"/>
      <c r="M145" s="27"/>
      <c r="N145" s="28"/>
      <c r="O145" s="27"/>
      <c r="P145" s="27"/>
      <c r="Q145" s="28"/>
      <c r="R145" s="15"/>
      <c r="S145" s="14"/>
      <c r="T145" s="14"/>
      <c r="U145" s="14"/>
    </row>
    <row r="146" spans="1:21" s="12" customFormat="1" hidden="1" x14ac:dyDescent="0.25">
      <c r="A146" s="22"/>
      <c r="B146" s="16"/>
      <c r="C146" s="11"/>
      <c r="F146" s="27"/>
      <c r="G146" s="27"/>
      <c r="H146" s="15"/>
      <c r="I146" s="27"/>
      <c r="J146" s="27"/>
      <c r="K146" s="27"/>
      <c r="L146" s="15"/>
      <c r="M146" s="27"/>
      <c r="N146" s="28"/>
      <c r="O146" s="27"/>
      <c r="P146" s="27"/>
      <c r="Q146" s="28"/>
      <c r="R146" s="15"/>
      <c r="S146" s="14"/>
      <c r="T146" s="14"/>
      <c r="U146" s="14"/>
    </row>
    <row r="147" spans="1:21" s="12" customFormat="1" hidden="1" x14ac:dyDescent="0.25">
      <c r="A147" s="22"/>
      <c r="B147" s="16"/>
      <c r="C147" s="11"/>
      <c r="F147" s="27"/>
      <c r="G147" s="27"/>
      <c r="H147" s="15"/>
      <c r="I147" s="27"/>
      <c r="J147" s="27"/>
      <c r="K147" s="27"/>
      <c r="L147" s="15"/>
      <c r="M147" s="27"/>
      <c r="N147" s="28"/>
      <c r="O147" s="27"/>
      <c r="P147" s="27"/>
      <c r="Q147" s="28"/>
      <c r="R147" s="15"/>
      <c r="S147" s="14"/>
      <c r="T147" s="14"/>
      <c r="U147" s="14"/>
    </row>
    <row r="148" spans="1:21" s="12" customFormat="1" hidden="1" x14ac:dyDescent="0.25">
      <c r="A148" s="22"/>
      <c r="B148" s="16"/>
      <c r="C148" s="11"/>
      <c r="F148" s="27"/>
      <c r="G148" s="27"/>
      <c r="H148" s="15"/>
      <c r="I148" s="27"/>
      <c r="J148" s="27"/>
      <c r="K148" s="27"/>
      <c r="L148" s="15"/>
      <c r="M148" s="27"/>
      <c r="N148" s="28"/>
      <c r="O148" s="27"/>
      <c r="P148" s="27"/>
      <c r="Q148" s="28"/>
      <c r="R148" s="15"/>
      <c r="S148" s="14"/>
      <c r="T148" s="14"/>
      <c r="U148" s="14"/>
    </row>
    <row r="149" spans="1:21" s="12" customFormat="1" hidden="1" x14ac:dyDescent="0.25">
      <c r="A149" s="22"/>
      <c r="B149" s="16"/>
      <c r="C149" s="11"/>
      <c r="F149" s="27"/>
      <c r="G149" s="27"/>
      <c r="H149" s="15"/>
      <c r="I149" s="27"/>
      <c r="J149" s="27"/>
      <c r="K149" s="27"/>
      <c r="L149" s="15"/>
      <c r="M149" s="27"/>
      <c r="N149" s="28"/>
      <c r="O149" s="27"/>
      <c r="P149" s="27"/>
      <c r="Q149" s="28"/>
      <c r="R149" s="15"/>
      <c r="S149" s="14"/>
      <c r="T149" s="14"/>
      <c r="U149" s="14"/>
    </row>
    <row r="150" spans="1:21" s="12" customFormat="1" hidden="1" x14ac:dyDescent="0.25">
      <c r="A150" s="22"/>
      <c r="B150" s="16"/>
      <c r="C150" s="11"/>
      <c r="F150" s="27"/>
      <c r="G150" s="27"/>
      <c r="H150" s="15"/>
      <c r="I150" s="27"/>
      <c r="J150" s="27"/>
      <c r="K150" s="27"/>
      <c r="L150" s="15"/>
      <c r="M150" s="27"/>
      <c r="N150" s="28"/>
      <c r="O150" s="27"/>
      <c r="P150" s="27"/>
      <c r="Q150" s="28"/>
      <c r="R150" s="15"/>
      <c r="S150" s="14"/>
      <c r="T150" s="14"/>
      <c r="U150" s="14"/>
    </row>
    <row r="151" spans="1:21" s="12" customFormat="1" hidden="1" x14ac:dyDescent="0.25">
      <c r="A151" s="22"/>
      <c r="B151" s="16"/>
      <c r="C151" s="11"/>
      <c r="F151" s="27"/>
      <c r="G151" s="27"/>
      <c r="H151" s="15"/>
      <c r="I151" s="27"/>
      <c r="J151" s="27"/>
      <c r="K151" s="27"/>
      <c r="L151" s="15"/>
      <c r="M151" s="27"/>
      <c r="N151" s="28"/>
      <c r="O151" s="27"/>
      <c r="P151" s="27"/>
      <c r="Q151" s="28"/>
      <c r="R151" s="15"/>
      <c r="S151" s="14"/>
      <c r="T151" s="14"/>
      <c r="U151" s="14"/>
    </row>
    <row r="152" spans="1:21" s="12" customFormat="1" hidden="1" x14ac:dyDescent="0.25">
      <c r="A152" s="22"/>
      <c r="B152" s="16"/>
      <c r="C152" s="11"/>
      <c r="F152" s="27"/>
      <c r="G152" s="27"/>
      <c r="H152" s="15"/>
      <c r="I152" s="27"/>
      <c r="J152" s="27"/>
      <c r="K152" s="27"/>
      <c r="L152" s="15"/>
      <c r="M152" s="27"/>
      <c r="N152" s="28"/>
      <c r="O152" s="27"/>
      <c r="P152" s="27"/>
      <c r="Q152" s="28"/>
      <c r="R152" s="15"/>
      <c r="S152" s="14"/>
      <c r="T152" s="14"/>
      <c r="U152" s="14"/>
    </row>
    <row r="153" spans="1:21" s="12" customFormat="1" hidden="1" x14ac:dyDescent="0.25">
      <c r="A153" s="22"/>
      <c r="B153" s="16"/>
      <c r="C153" s="11"/>
      <c r="F153" s="27"/>
      <c r="G153" s="27"/>
      <c r="H153" s="15"/>
      <c r="I153" s="27"/>
      <c r="J153" s="27"/>
      <c r="K153" s="27"/>
      <c r="L153" s="15"/>
      <c r="M153" s="27"/>
      <c r="N153" s="28"/>
      <c r="O153" s="27"/>
      <c r="P153" s="27"/>
      <c r="Q153" s="28"/>
      <c r="R153" s="15"/>
      <c r="S153" s="14"/>
      <c r="T153" s="14"/>
      <c r="U153" s="14"/>
    </row>
    <row r="154" spans="1:21" s="12" customFormat="1" hidden="1" x14ac:dyDescent="0.25">
      <c r="A154" s="22"/>
      <c r="B154" s="16"/>
      <c r="C154" s="11"/>
      <c r="F154" s="27"/>
      <c r="G154" s="27"/>
      <c r="H154" s="15"/>
      <c r="I154" s="27"/>
      <c r="J154" s="27"/>
      <c r="K154" s="27"/>
      <c r="L154" s="15"/>
      <c r="M154" s="27"/>
      <c r="N154" s="28"/>
      <c r="O154" s="27"/>
      <c r="P154" s="27"/>
      <c r="Q154" s="28"/>
      <c r="R154" s="15"/>
      <c r="S154" s="14"/>
      <c r="T154" s="14"/>
      <c r="U154" s="14"/>
    </row>
    <row r="155" spans="1:21" s="12" customFormat="1" hidden="1" x14ac:dyDescent="0.25">
      <c r="A155" s="22"/>
      <c r="B155" s="16"/>
      <c r="C155" s="11"/>
      <c r="F155" s="27"/>
      <c r="G155" s="27"/>
      <c r="H155" s="15"/>
      <c r="I155" s="27"/>
      <c r="J155" s="27"/>
      <c r="K155" s="27"/>
      <c r="L155" s="15"/>
      <c r="M155" s="27"/>
      <c r="N155" s="28"/>
      <c r="O155" s="27"/>
      <c r="P155" s="27"/>
      <c r="Q155" s="28"/>
      <c r="R155" s="15"/>
      <c r="S155" s="14"/>
      <c r="T155" s="14"/>
      <c r="U155" s="14"/>
    </row>
    <row r="156" spans="1:21" s="12" customFormat="1" hidden="1" x14ac:dyDescent="0.25">
      <c r="A156" s="22"/>
      <c r="B156" s="16"/>
      <c r="C156" s="11"/>
      <c r="F156" s="27"/>
      <c r="G156" s="27"/>
      <c r="H156" s="15"/>
      <c r="I156" s="27"/>
      <c r="J156" s="27"/>
      <c r="K156" s="27"/>
      <c r="L156" s="15"/>
      <c r="M156" s="27"/>
      <c r="N156" s="28"/>
      <c r="O156" s="27"/>
      <c r="P156" s="27"/>
      <c r="Q156" s="28"/>
      <c r="R156" s="15"/>
      <c r="S156" s="14"/>
      <c r="T156" s="14"/>
      <c r="U156" s="14"/>
    </row>
    <row r="157" spans="1:21" s="12" customFormat="1" hidden="1" x14ac:dyDescent="0.25">
      <c r="A157" s="22"/>
      <c r="B157" s="16"/>
      <c r="C157" s="11"/>
      <c r="F157" s="27"/>
      <c r="G157" s="27"/>
      <c r="H157" s="15"/>
      <c r="I157" s="27"/>
      <c r="J157" s="27"/>
      <c r="K157" s="27"/>
      <c r="L157" s="15"/>
      <c r="M157" s="27"/>
      <c r="N157" s="28"/>
      <c r="O157" s="27"/>
      <c r="P157" s="27"/>
      <c r="Q157" s="28"/>
      <c r="R157" s="15"/>
      <c r="S157" s="14"/>
      <c r="T157" s="14"/>
      <c r="U157" s="14"/>
    </row>
    <row r="158" spans="1:21" s="12" customFormat="1" hidden="1" x14ac:dyDescent="0.25">
      <c r="A158" s="22"/>
      <c r="B158" s="16"/>
      <c r="C158" s="11"/>
      <c r="F158" s="27"/>
      <c r="G158" s="27"/>
      <c r="H158" s="15"/>
      <c r="I158" s="27"/>
      <c r="J158" s="27"/>
      <c r="K158" s="27"/>
      <c r="L158" s="15"/>
      <c r="M158" s="27"/>
      <c r="N158" s="28"/>
      <c r="O158" s="27"/>
      <c r="P158" s="27"/>
      <c r="Q158" s="28"/>
      <c r="R158" s="15"/>
      <c r="S158" s="14"/>
      <c r="T158" s="14"/>
      <c r="U158" s="14"/>
    </row>
    <row r="159" spans="1:21" s="12" customFormat="1" hidden="1" x14ac:dyDescent="0.25">
      <c r="A159" s="22"/>
      <c r="B159" s="16"/>
      <c r="C159" s="11"/>
      <c r="F159" s="27"/>
      <c r="G159" s="27"/>
      <c r="H159" s="15"/>
      <c r="I159" s="27"/>
      <c r="J159" s="27"/>
      <c r="K159" s="27"/>
      <c r="L159" s="15"/>
      <c r="M159" s="27"/>
      <c r="N159" s="28"/>
      <c r="O159" s="27"/>
      <c r="P159" s="27"/>
      <c r="Q159" s="28"/>
      <c r="R159" s="15"/>
      <c r="S159" s="14"/>
      <c r="T159" s="14"/>
      <c r="U159" s="14"/>
    </row>
    <row r="160" spans="1:21" s="12" customFormat="1" hidden="1" x14ac:dyDescent="0.25">
      <c r="A160" s="22"/>
      <c r="B160" s="16"/>
      <c r="C160" s="11"/>
      <c r="F160" s="27"/>
      <c r="G160" s="27"/>
      <c r="H160" s="15"/>
      <c r="I160" s="27"/>
      <c r="J160" s="27"/>
      <c r="K160" s="27"/>
      <c r="L160" s="15"/>
      <c r="M160" s="27"/>
      <c r="N160" s="28"/>
      <c r="O160" s="27"/>
      <c r="P160" s="27"/>
      <c r="Q160" s="28"/>
      <c r="R160" s="15"/>
      <c r="S160" s="14"/>
      <c r="T160" s="14"/>
      <c r="U160" s="14"/>
    </row>
    <row r="161" spans="1:21" s="12" customFormat="1" hidden="1" x14ac:dyDescent="0.25">
      <c r="A161" s="22"/>
      <c r="B161" s="16"/>
      <c r="C161" s="11"/>
      <c r="F161" s="27"/>
      <c r="G161" s="27"/>
      <c r="H161" s="15"/>
      <c r="I161" s="27"/>
      <c r="J161" s="27"/>
      <c r="K161" s="27"/>
      <c r="L161" s="15"/>
      <c r="M161" s="27"/>
      <c r="N161" s="28"/>
      <c r="O161" s="27"/>
      <c r="P161" s="27"/>
      <c r="Q161" s="28"/>
      <c r="R161" s="15"/>
      <c r="S161" s="14"/>
      <c r="T161" s="14"/>
      <c r="U161" s="14"/>
    </row>
    <row r="162" spans="1:21" s="12" customFormat="1" hidden="1" x14ac:dyDescent="0.25">
      <c r="A162" s="22"/>
      <c r="B162" s="16"/>
      <c r="C162" s="11"/>
      <c r="F162" s="27"/>
      <c r="G162" s="27"/>
      <c r="H162" s="15"/>
      <c r="I162" s="27"/>
      <c r="J162" s="27"/>
      <c r="K162" s="27"/>
      <c r="L162" s="15"/>
      <c r="M162" s="27"/>
      <c r="N162" s="28"/>
      <c r="O162" s="27"/>
      <c r="P162" s="27"/>
      <c r="Q162" s="28"/>
      <c r="R162" s="15"/>
      <c r="S162" s="14"/>
      <c r="T162" s="14"/>
      <c r="U162" s="14"/>
    </row>
    <row r="163" spans="1:21" s="12" customFormat="1" hidden="1" x14ac:dyDescent="0.25">
      <c r="A163" s="22"/>
      <c r="B163" s="16"/>
      <c r="C163" s="11"/>
      <c r="F163" s="27"/>
      <c r="G163" s="27"/>
      <c r="H163" s="15"/>
      <c r="I163" s="27"/>
      <c r="J163" s="27"/>
      <c r="K163" s="27"/>
      <c r="L163" s="15"/>
      <c r="M163" s="27"/>
      <c r="N163" s="28"/>
      <c r="O163" s="27"/>
      <c r="P163" s="27"/>
      <c r="Q163" s="28"/>
      <c r="R163" s="15"/>
      <c r="S163" s="14"/>
      <c r="T163" s="14"/>
      <c r="U163" s="14"/>
    </row>
    <row r="164" spans="1:21" s="12" customFormat="1" hidden="1" x14ac:dyDescent="0.25">
      <c r="A164" s="22"/>
      <c r="B164" s="16"/>
      <c r="C164" s="11"/>
      <c r="F164" s="27"/>
      <c r="G164" s="27"/>
      <c r="H164" s="15"/>
      <c r="I164" s="27"/>
      <c r="J164" s="27"/>
      <c r="K164" s="27"/>
      <c r="L164" s="15"/>
      <c r="M164" s="27"/>
      <c r="N164" s="28"/>
      <c r="O164" s="27"/>
      <c r="P164" s="27"/>
      <c r="Q164" s="28"/>
      <c r="R164" s="15"/>
      <c r="S164" s="14"/>
      <c r="T164" s="14"/>
      <c r="U164" s="14"/>
    </row>
    <row r="165" spans="1:21" s="12" customFormat="1" hidden="1" x14ac:dyDescent="0.25">
      <c r="A165" s="22"/>
      <c r="B165" s="16"/>
      <c r="C165" s="11"/>
      <c r="F165" s="27"/>
      <c r="G165" s="27"/>
      <c r="H165" s="15"/>
      <c r="I165" s="27"/>
      <c r="J165" s="27"/>
      <c r="K165" s="27"/>
      <c r="L165" s="15"/>
      <c r="M165" s="27"/>
      <c r="N165" s="28"/>
      <c r="O165" s="27"/>
      <c r="P165" s="27"/>
      <c r="Q165" s="28"/>
      <c r="R165" s="15"/>
      <c r="S165" s="14"/>
      <c r="T165" s="14"/>
      <c r="U165" s="14"/>
    </row>
    <row r="166" spans="1:21" s="12" customFormat="1" hidden="1" x14ac:dyDescent="0.25">
      <c r="A166" s="22"/>
      <c r="B166" s="16"/>
      <c r="C166" s="11"/>
      <c r="F166" s="27"/>
      <c r="G166" s="27"/>
      <c r="H166" s="15"/>
      <c r="I166" s="27"/>
      <c r="J166" s="27"/>
      <c r="K166" s="27"/>
      <c r="L166" s="15"/>
      <c r="M166" s="27"/>
      <c r="N166" s="28"/>
      <c r="O166" s="27"/>
      <c r="P166" s="27"/>
      <c r="Q166" s="28"/>
      <c r="R166" s="15"/>
      <c r="S166" s="14"/>
      <c r="T166" s="14"/>
      <c r="U166" s="14"/>
    </row>
    <row r="167" spans="1:21" s="12" customFormat="1" hidden="1" x14ac:dyDescent="0.25">
      <c r="A167" s="22"/>
      <c r="B167" s="16"/>
      <c r="C167" s="11"/>
      <c r="F167" s="27"/>
      <c r="G167" s="27"/>
      <c r="H167" s="15"/>
      <c r="I167" s="27"/>
      <c r="J167" s="27"/>
      <c r="K167" s="27"/>
      <c r="L167" s="15"/>
      <c r="M167" s="27"/>
      <c r="N167" s="28"/>
      <c r="O167" s="27"/>
      <c r="P167" s="27"/>
      <c r="Q167" s="28"/>
      <c r="R167" s="15"/>
      <c r="S167" s="14"/>
      <c r="T167" s="14"/>
      <c r="U167" s="14"/>
    </row>
    <row r="168" spans="1:21" s="12" customFormat="1" hidden="1" x14ac:dyDescent="0.25">
      <c r="A168" s="22"/>
      <c r="B168" s="16"/>
      <c r="C168" s="11"/>
      <c r="F168" s="27"/>
      <c r="G168" s="27"/>
      <c r="H168" s="15"/>
      <c r="I168" s="27"/>
      <c r="J168" s="27"/>
      <c r="K168" s="27"/>
      <c r="L168" s="15"/>
      <c r="M168" s="27"/>
      <c r="N168" s="28"/>
      <c r="O168" s="27"/>
      <c r="P168" s="27"/>
      <c r="Q168" s="28"/>
      <c r="R168" s="15"/>
      <c r="S168" s="14"/>
      <c r="T168" s="14"/>
      <c r="U168" s="14"/>
    </row>
    <row r="169" spans="1:21" s="12" customFormat="1" hidden="1" x14ac:dyDescent="0.25">
      <c r="A169" s="22"/>
      <c r="B169" s="16"/>
      <c r="C169" s="11"/>
      <c r="F169" s="27"/>
      <c r="G169" s="27"/>
      <c r="H169" s="15"/>
      <c r="I169" s="27"/>
      <c r="J169" s="27"/>
      <c r="K169" s="27"/>
      <c r="L169" s="15"/>
      <c r="M169" s="27"/>
      <c r="N169" s="28"/>
      <c r="O169" s="27"/>
      <c r="P169" s="27"/>
      <c r="Q169" s="28"/>
      <c r="R169" s="15"/>
      <c r="S169" s="14"/>
      <c r="T169" s="14"/>
      <c r="U169" s="14"/>
    </row>
    <row r="170" spans="1:21" s="12" customFormat="1" hidden="1" x14ac:dyDescent="0.25">
      <c r="A170" s="22"/>
      <c r="B170" s="16"/>
      <c r="C170" s="11"/>
      <c r="F170" s="27"/>
      <c r="G170" s="27"/>
      <c r="H170" s="15"/>
      <c r="I170" s="27"/>
      <c r="J170" s="27"/>
      <c r="K170" s="27"/>
      <c r="L170" s="15"/>
      <c r="M170" s="27"/>
      <c r="N170" s="28"/>
      <c r="O170" s="27"/>
      <c r="P170" s="27"/>
      <c r="Q170" s="28"/>
      <c r="R170" s="15"/>
      <c r="S170" s="14"/>
      <c r="T170" s="14"/>
      <c r="U170" s="14"/>
    </row>
    <row r="171" spans="1:21" s="12" customFormat="1" hidden="1" x14ac:dyDescent="0.25">
      <c r="A171" s="22"/>
      <c r="B171" s="16"/>
      <c r="C171" s="11"/>
      <c r="F171" s="27"/>
      <c r="G171" s="27"/>
      <c r="H171" s="15"/>
      <c r="I171" s="27"/>
      <c r="J171" s="27"/>
      <c r="K171" s="27"/>
      <c r="L171" s="15"/>
      <c r="M171" s="27"/>
      <c r="N171" s="28"/>
      <c r="O171" s="27"/>
      <c r="P171" s="27"/>
      <c r="Q171" s="28"/>
      <c r="R171" s="15"/>
      <c r="S171" s="14"/>
      <c r="T171" s="14"/>
      <c r="U171" s="14"/>
    </row>
    <row r="172" spans="1:21" s="12" customFormat="1" hidden="1" x14ac:dyDescent="0.25">
      <c r="A172" s="22"/>
      <c r="B172" s="16"/>
      <c r="C172" s="11"/>
      <c r="F172" s="27"/>
      <c r="G172" s="27"/>
      <c r="H172" s="15"/>
      <c r="I172" s="27"/>
      <c r="J172" s="27"/>
      <c r="K172" s="27"/>
      <c r="L172" s="15"/>
      <c r="M172" s="27"/>
      <c r="N172" s="28"/>
      <c r="O172" s="27"/>
      <c r="P172" s="27"/>
      <c r="Q172" s="28"/>
      <c r="R172" s="15"/>
      <c r="S172" s="14"/>
      <c r="T172" s="14"/>
      <c r="U172" s="14"/>
    </row>
    <row r="173" spans="1:21" s="12" customFormat="1" hidden="1" x14ac:dyDescent="0.25">
      <c r="A173" s="22"/>
      <c r="B173" s="16"/>
      <c r="C173" s="11"/>
      <c r="F173" s="27"/>
      <c r="G173" s="27"/>
      <c r="H173" s="15"/>
      <c r="I173" s="27"/>
      <c r="J173" s="27"/>
      <c r="K173" s="27"/>
      <c r="L173" s="15"/>
      <c r="M173" s="27"/>
      <c r="N173" s="28"/>
      <c r="O173" s="27"/>
      <c r="P173" s="27"/>
      <c r="Q173" s="28"/>
      <c r="R173" s="15"/>
      <c r="S173" s="14"/>
      <c r="T173" s="14"/>
      <c r="U173" s="14"/>
    </row>
    <row r="174" spans="1:21" s="12" customFormat="1" hidden="1" x14ac:dyDescent="0.25">
      <c r="A174" s="22"/>
      <c r="B174" s="16"/>
      <c r="C174" s="11"/>
      <c r="F174" s="27"/>
      <c r="G174" s="27"/>
      <c r="H174" s="15"/>
      <c r="I174" s="27"/>
      <c r="J174" s="27"/>
      <c r="K174" s="27"/>
      <c r="L174" s="15"/>
      <c r="M174" s="27"/>
      <c r="N174" s="28"/>
      <c r="O174" s="27"/>
      <c r="P174" s="27"/>
      <c r="Q174" s="28"/>
      <c r="R174" s="15"/>
      <c r="S174" s="14"/>
      <c r="T174" s="14"/>
      <c r="U174" s="14"/>
    </row>
    <row r="175" spans="1:21" s="12" customFormat="1" hidden="1" x14ac:dyDescent="0.25">
      <c r="A175" s="22"/>
      <c r="B175" s="16"/>
      <c r="C175" s="11"/>
      <c r="F175" s="27"/>
      <c r="G175" s="27"/>
      <c r="H175" s="15"/>
      <c r="I175" s="27"/>
      <c r="J175" s="27"/>
      <c r="K175" s="27"/>
      <c r="L175" s="15"/>
      <c r="M175" s="27"/>
      <c r="N175" s="28"/>
      <c r="O175" s="27"/>
      <c r="P175" s="27"/>
      <c r="Q175" s="28"/>
      <c r="R175" s="15"/>
      <c r="S175" s="14"/>
      <c r="T175" s="14"/>
      <c r="U175" s="14"/>
    </row>
    <row r="176" spans="1:21" s="12" customFormat="1" hidden="1" x14ac:dyDescent="0.25">
      <c r="A176" s="22"/>
      <c r="B176" s="16"/>
      <c r="C176" s="11"/>
      <c r="F176" s="27"/>
      <c r="G176" s="27"/>
      <c r="H176" s="15"/>
      <c r="I176" s="27"/>
      <c r="J176" s="27"/>
      <c r="K176" s="27"/>
      <c r="L176" s="15"/>
      <c r="M176" s="27"/>
      <c r="N176" s="28"/>
      <c r="O176" s="27"/>
      <c r="P176" s="27"/>
      <c r="Q176" s="28"/>
      <c r="R176" s="15"/>
      <c r="S176" s="14"/>
      <c r="T176" s="14"/>
      <c r="U176" s="14"/>
    </row>
    <row r="177" spans="1:21" s="12" customFormat="1" hidden="1" x14ac:dyDescent="0.25">
      <c r="A177" s="22"/>
      <c r="B177" s="16"/>
      <c r="C177" s="11"/>
      <c r="F177" s="27"/>
      <c r="G177" s="27"/>
      <c r="H177" s="15"/>
      <c r="I177" s="27"/>
      <c r="J177" s="27"/>
      <c r="K177" s="27"/>
      <c r="L177" s="15"/>
      <c r="M177" s="27"/>
      <c r="N177" s="28"/>
      <c r="O177" s="27"/>
      <c r="P177" s="27"/>
      <c r="Q177" s="28"/>
      <c r="R177" s="15"/>
      <c r="S177" s="14"/>
      <c r="T177" s="14"/>
      <c r="U177" s="14"/>
    </row>
    <row r="178" spans="1:21" s="12" customFormat="1" hidden="1" x14ac:dyDescent="0.25">
      <c r="A178" s="22"/>
      <c r="B178" s="16"/>
      <c r="C178" s="11"/>
      <c r="F178" s="27"/>
      <c r="G178" s="27"/>
      <c r="H178" s="15"/>
      <c r="I178" s="27"/>
      <c r="J178" s="27"/>
      <c r="K178" s="27"/>
      <c r="L178" s="15"/>
      <c r="M178" s="27"/>
      <c r="N178" s="28"/>
      <c r="O178" s="27"/>
      <c r="P178" s="27"/>
      <c r="Q178" s="28"/>
      <c r="R178" s="15"/>
      <c r="S178" s="14"/>
      <c r="T178" s="14"/>
      <c r="U178" s="14"/>
    </row>
    <row r="179" spans="1:21" s="12" customFormat="1" hidden="1" x14ac:dyDescent="0.25">
      <c r="A179" s="22"/>
      <c r="B179" s="16"/>
      <c r="C179" s="11"/>
      <c r="F179" s="27"/>
      <c r="G179" s="27"/>
      <c r="H179" s="15"/>
      <c r="I179" s="27"/>
      <c r="J179" s="27"/>
      <c r="K179" s="27"/>
      <c r="L179" s="15"/>
      <c r="M179" s="27"/>
      <c r="N179" s="28"/>
      <c r="O179" s="27"/>
      <c r="P179" s="27"/>
      <c r="Q179" s="28"/>
      <c r="R179" s="15"/>
      <c r="S179" s="14"/>
      <c r="T179" s="14"/>
      <c r="U179" s="14"/>
    </row>
    <row r="180" spans="1:21" s="12" customFormat="1" hidden="1" x14ac:dyDescent="0.25">
      <c r="A180" s="22"/>
      <c r="B180" s="16"/>
      <c r="C180" s="11"/>
      <c r="F180" s="27"/>
      <c r="G180" s="27"/>
      <c r="H180" s="15"/>
      <c r="I180" s="27"/>
      <c r="J180" s="27"/>
      <c r="K180" s="27"/>
      <c r="L180" s="15"/>
      <c r="M180" s="27"/>
      <c r="N180" s="28"/>
      <c r="O180" s="27"/>
      <c r="P180" s="27"/>
      <c r="Q180" s="28"/>
      <c r="R180" s="15"/>
      <c r="S180" s="14"/>
      <c r="T180" s="14"/>
      <c r="U180" s="14"/>
    </row>
    <row r="181" spans="1:21" s="12" customFormat="1" hidden="1" x14ac:dyDescent="0.25">
      <c r="A181" s="22"/>
      <c r="B181" s="16"/>
      <c r="C181" s="11"/>
      <c r="F181" s="27"/>
      <c r="G181" s="27"/>
      <c r="H181" s="15"/>
      <c r="I181" s="27"/>
      <c r="J181" s="27"/>
      <c r="K181" s="27"/>
      <c r="L181" s="15"/>
      <c r="M181" s="27"/>
      <c r="N181" s="28"/>
      <c r="O181" s="27"/>
      <c r="P181" s="27"/>
      <c r="Q181" s="28"/>
      <c r="R181" s="15"/>
      <c r="S181" s="14"/>
      <c r="T181" s="14"/>
      <c r="U181" s="14"/>
    </row>
    <row r="182" spans="1:21" s="12" customFormat="1" hidden="1" x14ac:dyDescent="0.25">
      <c r="A182" s="22"/>
      <c r="B182" s="16"/>
      <c r="C182" s="11"/>
      <c r="F182" s="27"/>
      <c r="G182" s="27"/>
      <c r="H182" s="15"/>
      <c r="I182" s="27"/>
      <c r="J182" s="27"/>
      <c r="K182" s="27"/>
      <c r="L182" s="15"/>
      <c r="M182" s="27"/>
      <c r="N182" s="28"/>
      <c r="O182" s="27"/>
      <c r="P182" s="27"/>
      <c r="Q182" s="28"/>
      <c r="R182" s="15"/>
      <c r="S182" s="14"/>
      <c r="T182" s="14"/>
      <c r="U182" s="14"/>
    </row>
    <row r="183" spans="1:21" s="12" customFormat="1" hidden="1" x14ac:dyDescent="0.25">
      <c r="A183" s="22"/>
      <c r="B183" s="16"/>
      <c r="C183" s="11"/>
      <c r="F183" s="27"/>
      <c r="G183" s="27"/>
      <c r="H183" s="15"/>
      <c r="I183" s="27"/>
      <c r="J183" s="27"/>
      <c r="K183" s="27"/>
      <c r="L183" s="15"/>
      <c r="M183" s="27"/>
      <c r="N183" s="28"/>
      <c r="O183" s="27"/>
      <c r="P183" s="27"/>
      <c r="Q183" s="28"/>
      <c r="R183" s="15"/>
      <c r="S183" s="14"/>
      <c r="T183" s="14"/>
      <c r="U183" s="14"/>
    </row>
    <row r="184" spans="1:21" s="12" customFormat="1" hidden="1" x14ac:dyDescent="0.25">
      <c r="A184" s="22"/>
      <c r="B184" s="16"/>
      <c r="C184" s="11"/>
      <c r="F184" s="27"/>
      <c r="G184" s="27"/>
      <c r="H184" s="15"/>
      <c r="I184" s="27"/>
      <c r="J184" s="27"/>
      <c r="K184" s="27"/>
      <c r="L184" s="15"/>
      <c r="M184" s="27"/>
      <c r="N184" s="28"/>
      <c r="O184" s="27"/>
      <c r="P184" s="27"/>
      <c r="Q184" s="28"/>
      <c r="R184" s="15"/>
      <c r="S184" s="14"/>
      <c r="T184" s="14"/>
      <c r="U184" s="14"/>
    </row>
    <row r="185" spans="1:21" s="12" customFormat="1" hidden="1" x14ac:dyDescent="0.25">
      <c r="A185" s="22"/>
      <c r="B185" s="16"/>
      <c r="C185" s="11"/>
      <c r="F185" s="27"/>
      <c r="G185" s="27"/>
      <c r="H185" s="15"/>
      <c r="I185" s="27"/>
      <c r="J185" s="27"/>
      <c r="K185" s="27"/>
      <c r="L185" s="15"/>
      <c r="M185" s="27"/>
      <c r="N185" s="28"/>
      <c r="O185" s="27"/>
      <c r="P185" s="27"/>
      <c r="Q185" s="28"/>
      <c r="R185" s="15"/>
      <c r="S185" s="14"/>
      <c r="T185" s="14"/>
      <c r="U185" s="14"/>
    </row>
    <row r="186" spans="1:21" s="12" customFormat="1" hidden="1" x14ac:dyDescent="0.25">
      <c r="A186" s="22"/>
      <c r="B186" s="16"/>
      <c r="C186" s="11"/>
      <c r="F186" s="27"/>
      <c r="G186" s="27"/>
      <c r="H186" s="15"/>
      <c r="I186" s="27"/>
      <c r="J186" s="27"/>
      <c r="K186" s="27"/>
      <c r="L186" s="15"/>
      <c r="M186" s="27"/>
      <c r="N186" s="28"/>
      <c r="O186" s="27"/>
      <c r="P186" s="27"/>
      <c r="Q186" s="28"/>
      <c r="R186" s="15"/>
      <c r="S186" s="14"/>
      <c r="T186" s="14"/>
      <c r="U186" s="14"/>
    </row>
    <row r="187" spans="1:21" s="12" customFormat="1" hidden="1" x14ac:dyDescent="0.25">
      <c r="A187" s="22"/>
      <c r="B187" s="16"/>
      <c r="C187" s="11"/>
      <c r="F187" s="27"/>
      <c r="G187" s="27"/>
      <c r="H187" s="15"/>
      <c r="I187" s="27"/>
      <c r="J187" s="27"/>
      <c r="K187" s="27"/>
      <c r="L187" s="15"/>
      <c r="M187" s="27"/>
      <c r="N187" s="28"/>
      <c r="O187" s="27"/>
      <c r="P187" s="27"/>
      <c r="Q187" s="28"/>
      <c r="R187" s="15"/>
      <c r="S187" s="14"/>
      <c r="T187" s="14"/>
      <c r="U187" s="14"/>
    </row>
    <row r="188" spans="1:21" s="12" customFormat="1" hidden="1" x14ac:dyDescent="0.25">
      <c r="A188" s="22"/>
      <c r="B188" s="16"/>
      <c r="C188" s="11"/>
      <c r="F188" s="27"/>
      <c r="G188" s="27"/>
      <c r="H188" s="15"/>
      <c r="I188" s="27"/>
      <c r="J188" s="27"/>
      <c r="K188" s="27"/>
      <c r="L188" s="15"/>
      <c r="M188" s="27"/>
      <c r="N188" s="28"/>
      <c r="O188" s="27"/>
      <c r="P188" s="27"/>
      <c r="Q188" s="28"/>
      <c r="R188" s="15"/>
      <c r="S188" s="14"/>
      <c r="T188" s="14"/>
      <c r="U188" s="14"/>
    </row>
    <row r="189" spans="1:21" s="12" customFormat="1" hidden="1" x14ac:dyDescent="0.25">
      <c r="A189" s="22"/>
      <c r="B189" s="16"/>
      <c r="C189" s="11"/>
      <c r="F189" s="27"/>
      <c r="G189" s="27"/>
      <c r="H189" s="15"/>
      <c r="I189" s="27"/>
      <c r="J189" s="27"/>
      <c r="K189" s="27"/>
      <c r="L189" s="15"/>
      <c r="M189" s="27"/>
      <c r="N189" s="28"/>
      <c r="O189" s="27"/>
      <c r="P189" s="27"/>
      <c r="Q189" s="28"/>
      <c r="R189" s="15"/>
      <c r="S189" s="14"/>
      <c r="T189" s="14"/>
      <c r="U189" s="14"/>
    </row>
    <row r="190" spans="1:21" s="12" customFormat="1" hidden="1" x14ac:dyDescent="0.25">
      <c r="A190" s="22"/>
      <c r="B190" s="16"/>
      <c r="C190" s="11"/>
      <c r="F190" s="27"/>
      <c r="G190" s="27"/>
      <c r="H190" s="15"/>
      <c r="I190" s="27"/>
      <c r="J190" s="27"/>
      <c r="K190" s="27"/>
      <c r="L190" s="15"/>
      <c r="M190" s="27"/>
      <c r="N190" s="28"/>
      <c r="O190" s="27"/>
      <c r="P190" s="27"/>
      <c r="Q190" s="28"/>
      <c r="R190" s="15"/>
      <c r="S190" s="14"/>
      <c r="T190" s="14"/>
      <c r="U190" s="14"/>
    </row>
    <row r="191" spans="1:21" s="12" customFormat="1" hidden="1" x14ac:dyDescent="0.25">
      <c r="A191" s="22"/>
      <c r="B191" s="16"/>
      <c r="C191" s="11"/>
      <c r="F191" s="27"/>
      <c r="G191" s="27"/>
      <c r="H191" s="15"/>
      <c r="I191" s="27"/>
      <c r="J191" s="27"/>
      <c r="K191" s="27"/>
      <c r="L191" s="15"/>
      <c r="M191" s="27"/>
      <c r="N191" s="28"/>
      <c r="O191" s="27"/>
      <c r="P191" s="27"/>
      <c r="Q191" s="28"/>
      <c r="R191" s="15"/>
      <c r="S191" s="14"/>
      <c r="T191" s="14"/>
      <c r="U191" s="14"/>
    </row>
    <row r="192" spans="1:21" s="12" customFormat="1" hidden="1" x14ac:dyDescent="0.25">
      <c r="A192" s="22"/>
      <c r="B192" s="16"/>
      <c r="C192" s="11"/>
      <c r="F192" s="27"/>
      <c r="G192" s="27"/>
      <c r="H192" s="15"/>
      <c r="I192" s="27"/>
      <c r="J192" s="27"/>
      <c r="K192" s="27"/>
      <c r="L192" s="15"/>
      <c r="M192" s="27"/>
      <c r="N192" s="28"/>
      <c r="O192" s="27"/>
      <c r="P192" s="27"/>
      <c r="Q192" s="28"/>
      <c r="R192" s="15"/>
      <c r="S192" s="14"/>
      <c r="T192" s="14"/>
      <c r="U192" s="14"/>
    </row>
    <row r="193" spans="1:21" s="12" customFormat="1" hidden="1" x14ac:dyDescent="0.25">
      <c r="A193" s="22"/>
      <c r="B193" s="16"/>
      <c r="C193" s="11"/>
      <c r="F193" s="27"/>
      <c r="G193" s="27"/>
      <c r="H193" s="15"/>
      <c r="I193" s="27"/>
      <c r="J193" s="27"/>
      <c r="K193" s="27"/>
      <c r="L193" s="15"/>
      <c r="M193" s="27"/>
      <c r="N193" s="28"/>
      <c r="O193" s="27"/>
      <c r="P193" s="27"/>
      <c r="Q193" s="28"/>
      <c r="R193" s="15"/>
      <c r="S193" s="14"/>
      <c r="T193" s="14"/>
      <c r="U193" s="14"/>
    </row>
    <row r="194" spans="1:21" s="12" customFormat="1" hidden="1" x14ac:dyDescent="0.25">
      <c r="A194" s="22"/>
      <c r="B194" s="16"/>
      <c r="C194" s="11"/>
      <c r="F194" s="27"/>
      <c r="G194" s="27"/>
      <c r="H194" s="15"/>
      <c r="I194" s="27"/>
      <c r="J194" s="27"/>
      <c r="K194" s="27"/>
      <c r="L194" s="15"/>
      <c r="M194" s="27"/>
      <c r="N194" s="28"/>
      <c r="O194" s="27"/>
      <c r="P194" s="27"/>
      <c r="Q194" s="28"/>
      <c r="R194" s="15"/>
      <c r="S194" s="14"/>
      <c r="T194" s="14"/>
      <c r="U194" s="14"/>
    </row>
    <row r="195" spans="1:21" s="12" customFormat="1" hidden="1" x14ac:dyDescent="0.25">
      <c r="A195" s="22"/>
      <c r="B195" s="16"/>
      <c r="C195" s="11"/>
      <c r="F195" s="27"/>
      <c r="G195" s="27"/>
      <c r="H195" s="15"/>
      <c r="I195" s="27"/>
      <c r="J195" s="27"/>
      <c r="K195" s="27"/>
      <c r="L195" s="15"/>
      <c r="M195" s="27"/>
      <c r="N195" s="28"/>
      <c r="O195" s="27"/>
      <c r="P195" s="27"/>
      <c r="Q195" s="28"/>
      <c r="R195" s="15"/>
      <c r="S195" s="14"/>
      <c r="T195" s="14"/>
      <c r="U195" s="14"/>
    </row>
    <row r="196" spans="1:21" s="12" customFormat="1" hidden="1" x14ac:dyDescent="0.25">
      <c r="A196" s="22"/>
      <c r="B196" s="16"/>
      <c r="C196" s="11"/>
      <c r="F196" s="27"/>
      <c r="G196" s="27"/>
      <c r="H196" s="15"/>
      <c r="I196" s="27"/>
      <c r="J196" s="27"/>
      <c r="K196" s="27"/>
      <c r="L196" s="15"/>
      <c r="M196" s="27"/>
      <c r="N196" s="28"/>
      <c r="O196" s="27"/>
      <c r="P196" s="27"/>
      <c r="Q196" s="28"/>
      <c r="R196" s="15"/>
      <c r="S196" s="14"/>
      <c r="T196" s="14"/>
      <c r="U196" s="14"/>
    </row>
    <row r="197" spans="1:21" s="12" customFormat="1" hidden="1" x14ac:dyDescent="0.25">
      <c r="A197" s="22"/>
      <c r="B197" s="16"/>
      <c r="C197" s="11"/>
      <c r="F197" s="27"/>
      <c r="G197" s="27"/>
      <c r="H197" s="15"/>
      <c r="I197" s="27"/>
      <c r="J197" s="27"/>
      <c r="K197" s="27"/>
      <c r="L197" s="15"/>
      <c r="M197" s="27"/>
      <c r="N197" s="28"/>
      <c r="O197" s="27"/>
      <c r="P197" s="27"/>
      <c r="Q197" s="28"/>
      <c r="R197" s="15"/>
      <c r="S197" s="14"/>
      <c r="T197" s="14"/>
      <c r="U197" s="14"/>
    </row>
    <row r="198" spans="1:21" s="12" customFormat="1" hidden="1" x14ac:dyDescent="0.25">
      <c r="A198" s="22"/>
      <c r="B198" s="16"/>
      <c r="C198" s="11"/>
      <c r="F198" s="27"/>
      <c r="G198" s="27"/>
      <c r="H198" s="15"/>
      <c r="I198" s="27"/>
      <c r="J198" s="27"/>
      <c r="K198" s="27"/>
      <c r="L198" s="15"/>
      <c r="M198" s="27"/>
      <c r="N198" s="28"/>
      <c r="O198" s="27"/>
      <c r="P198" s="27"/>
      <c r="Q198" s="28"/>
      <c r="R198" s="15"/>
      <c r="S198" s="14"/>
      <c r="T198" s="14"/>
      <c r="U198" s="14"/>
    </row>
    <row r="199" spans="1:21" s="12" customFormat="1" hidden="1" x14ac:dyDescent="0.25">
      <c r="A199" s="22"/>
      <c r="B199" s="16"/>
      <c r="C199" s="11"/>
      <c r="F199" s="27"/>
      <c r="G199" s="27"/>
      <c r="H199" s="15"/>
      <c r="I199" s="27"/>
      <c r="J199" s="27"/>
      <c r="K199" s="27"/>
      <c r="L199" s="15"/>
      <c r="M199" s="27"/>
      <c r="N199" s="28"/>
      <c r="O199" s="27"/>
      <c r="P199" s="27"/>
      <c r="Q199" s="28"/>
      <c r="R199" s="15"/>
      <c r="S199" s="14"/>
      <c r="T199" s="14"/>
      <c r="U199" s="14"/>
    </row>
    <row r="200" spans="1:21" s="12" customFormat="1" hidden="1" x14ac:dyDescent="0.25">
      <c r="A200" s="22"/>
      <c r="B200" s="16"/>
      <c r="C200" s="11"/>
      <c r="F200" s="27"/>
      <c r="G200" s="27"/>
      <c r="H200" s="15"/>
      <c r="I200" s="27"/>
      <c r="J200" s="27"/>
      <c r="K200" s="27"/>
      <c r="L200" s="15"/>
      <c r="M200" s="27"/>
      <c r="N200" s="28"/>
      <c r="O200" s="27"/>
      <c r="P200" s="27"/>
      <c r="Q200" s="28"/>
      <c r="R200" s="15"/>
      <c r="S200" s="14"/>
      <c r="T200" s="14"/>
      <c r="U200" s="14"/>
    </row>
    <row r="201" spans="1:21" s="12" customFormat="1" hidden="1" x14ac:dyDescent="0.25">
      <c r="A201" s="22"/>
      <c r="B201" s="16"/>
      <c r="C201" s="11"/>
      <c r="F201" s="27"/>
      <c r="G201" s="27"/>
      <c r="H201" s="15"/>
      <c r="I201" s="27"/>
      <c r="J201" s="27"/>
      <c r="K201" s="27"/>
      <c r="L201" s="15"/>
      <c r="M201" s="27"/>
      <c r="N201" s="28"/>
      <c r="O201" s="27"/>
      <c r="P201" s="27"/>
      <c r="Q201" s="28"/>
      <c r="R201" s="15"/>
      <c r="S201" s="14"/>
      <c r="T201" s="14"/>
      <c r="U201" s="14"/>
    </row>
    <row r="202" spans="1:21" s="12" customFormat="1" hidden="1" x14ac:dyDescent="0.25">
      <c r="A202" s="22"/>
      <c r="B202" s="16"/>
      <c r="C202" s="11"/>
      <c r="F202" s="27"/>
      <c r="G202" s="27"/>
      <c r="H202" s="15"/>
      <c r="I202" s="27"/>
      <c r="J202" s="27"/>
      <c r="K202" s="27"/>
      <c r="L202" s="15"/>
      <c r="M202" s="27"/>
      <c r="N202" s="28"/>
      <c r="O202" s="27"/>
      <c r="P202" s="27"/>
      <c r="Q202" s="28"/>
      <c r="R202" s="15"/>
      <c r="S202" s="14"/>
      <c r="T202" s="14"/>
      <c r="U202" s="14"/>
    </row>
    <row r="203" spans="1:21" s="12" customFormat="1" hidden="1" x14ac:dyDescent="0.25">
      <c r="A203" s="22"/>
      <c r="B203" s="16"/>
      <c r="C203" s="11"/>
      <c r="F203" s="27"/>
      <c r="G203" s="27"/>
      <c r="H203" s="15"/>
      <c r="I203" s="27"/>
      <c r="J203" s="27"/>
      <c r="K203" s="27"/>
      <c r="L203" s="15"/>
      <c r="M203" s="27"/>
      <c r="N203" s="28"/>
      <c r="O203" s="27"/>
      <c r="P203" s="27"/>
      <c r="Q203" s="28"/>
      <c r="R203" s="15"/>
      <c r="S203" s="14"/>
      <c r="T203" s="14"/>
      <c r="U203" s="14"/>
    </row>
    <row r="204" spans="1:21" s="12" customFormat="1" hidden="1" x14ac:dyDescent="0.25">
      <c r="A204" s="22"/>
      <c r="B204" s="16"/>
      <c r="C204" s="11"/>
      <c r="F204" s="27"/>
      <c r="G204" s="27"/>
      <c r="H204" s="15"/>
      <c r="I204" s="27"/>
      <c r="J204" s="27"/>
      <c r="K204" s="27"/>
      <c r="L204" s="15"/>
      <c r="M204" s="27"/>
      <c r="N204" s="28"/>
      <c r="O204" s="27"/>
      <c r="P204" s="27"/>
      <c r="Q204" s="28"/>
      <c r="R204" s="15"/>
      <c r="S204" s="14"/>
      <c r="T204" s="14"/>
      <c r="U204" s="14"/>
    </row>
    <row r="205" spans="1:21" s="12" customFormat="1" hidden="1" x14ac:dyDescent="0.25">
      <c r="A205" s="22"/>
      <c r="B205" s="16"/>
      <c r="C205" s="11"/>
      <c r="F205" s="27"/>
      <c r="G205" s="27"/>
      <c r="H205" s="15"/>
      <c r="I205" s="27"/>
      <c r="J205" s="27"/>
      <c r="K205" s="27"/>
      <c r="L205" s="15"/>
      <c r="M205" s="27"/>
      <c r="N205" s="28"/>
      <c r="O205" s="27"/>
      <c r="P205" s="27"/>
      <c r="Q205" s="28"/>
      <c r="R205" s="15"/>
      <c r="S205" s="14"/>
      <c r="T205" s="14"/>
      <c r="U205" s="14"/>
    </row>
    <row r="206" spans="1:21" s="12" customFormat="1" hidden="1" x14ac:dyDescent="0.25">
      <c r="A206" s="22"/>
      <c r="B206" s="16"/>
      <c r="C206" s="11"/>
      <c r="F206" s="27"/>
      <c r="G206" s="27"/>
      <c r="H206" s="15"/>
      <c r="I206" s="27"/>
      <c r="J206" s="27"/>
      <c r="K206" s="27"/>
      <c r="L206" s="15"/>
      <c r="M206" s="27"/>
      <c r="N206" s="28"/>
      <c r="O206" s="27"/>
      <c r="P206" s="27"/>
      <c r="Q206" s="28"/>
      <c r="R206" s="15"/>
      <c r="S206" s="14"/>
      <c r="T206" s="14"/>
      <c r="U206" s="14"/>
    </row>
    <row r="207" spans="1:21" s="12" customFormat="1" hidden="1" x14ac:dyDescent="0.25">
      <c r="A207" s="22"/>
      <c r="B207" s="16"/>
      <c r="C207" s="11"/>
      <c r="F207" s="27"/>
      <c r="G207" s="27"/>
      <c r="H207" s="15"/>
      <c r="I207" s="27"/>
      <c r="J207" s="27"/>
      <c r="K207" s="27"/>
      <c r="L207" s="15"/>
      <c r="M207" s="27"/>
      <c r="N207" s="28"/>
      <c r="O207" s="27"/>
      <c r="P207" s="27"/>
      <c r="Q207" s="28"/>
      <c r="R207" s="15"/>
      <c r="S207" s="14"/>
      <c r="T207" s="14"/>
      <c r="U207" s="14"/>
    </row>
    <row r="208" spans="1:21" s="12" customFormat="1" hidden="1" x14ac:dyDescent="0.25">
      <c r="A208" s="22"/>
      <c r="B208" s="16"/>
      <c r="C208" s="11"/>
      <c r="F208" s="27"/>
      <c r="G208" s="27"/>
      <c r="H208" s="15"/>
      <c r="I208" s="27"/>
      <c r="J208" s="27"/>
      <c r="K208" s="27"/>
      <c r="L208" s="15"/>
      <c r="M208" s="27"/>
      <c r="N208" s="28"/>
      <c r="O208" s="27"/>
      <c r="P208" s="27"/>
      <c r="Q208" s="28"/>
      <c r="R208" s="15"/>
      <c r="S208" s="14"/>
      <c r="T208" s="14"/>
      <c r="U208" s="14"/>
    </row>
    <row r="209" spans="1:21" s="12" customFormat="1" hidden="1" x14ac:dyDescent="0.25">
      <c r="A209" s="22"/>
      <c r="B209" s="16"/>
      <c r="C209" s="11"/>
      <c r="F209" s="27"/>
      <c r="G209" s="27"/>
      <c r="H209" s="15"/>
      <c r="I209" s="27"/>
      <c r="J209" s="27"/>
      <c r="K209" s="27"/>
      <c r="L209" s="15"/>
      <c r="M209" s="27"/>
      <c r="N209" s="28"/>
      <c r="O209" s="27"/>
      <c r="P209" s="27"/>
      <c r="Q209" s="28"/>
      <c r="R209" s="15"/>
      <c r="S209" s="14"/>
      <c r="T209" s="14"/>
      <c r="U209" s="14"/>
    </row>
    <row r="210" spans="1:21" s="12" customFormat="1" hidden="1" x14ac:dyDescent="0.25">
      <c r="A210" s="22"/>
      <c r="B210" s="16"/>
      <c r="C210" s="11"/>
      <c r="F210" s="27"/>
      <c r="G210" s="27"/>
      <c r="H210" s="15"/>
      <c r="I210" s="27"/>
      <c r="J210" s="27"/>
      <c r="K210" s="27"/>
      <c r="L210" s="15"/>
      <c r="M210" s="27"/>
      <c r="N210" s="28"/>
      <c r="O210" s="27"/>
      <c r="P210" s="27"/>
      <c r="Q210" s="28"/>
      <c r="R210" s="15"/>
      <c r="S210" s="14"/>
      <c r="T210" s="14"/>
      <c r="U210" s="14"/>
    </row>
    <row r="211" spans="1:21" s="12" customFormat="1" hidden="1" x14ac:dyDescent="0.25">
      <c r="A211" s="22"/>
      <c r="B211" s="16"/>
      <c r="C211" s="11"/>
      <c r="F211" s="27"/>
      <c r="G211" s="27"/>
      <c r="H211" s="15"/>
      <c r="I211" s="27"/>
      <c r="J211" s="27"/>
      <c r="K211" s="27"/>
      <c r="L211" s="15"/>
      <c r="M211" s="27"/>
      <c r="N211" s="28"/>
      <c r="O211" s="27"/>
      <c r="P211" s="27"/>
      <c r="Q211" s="28"/>
      <c r="R211" s="15"/>
      <c r="S211" s="14"/>
      <c r="T211" s="14"/>
      <c r="U211" s="14"/>
    </row>
    <row r="212" spans="1:21" s="12" customFormat="1" hidden="1" x14ac:dyDescent="0.25">
      <c r="A212" s="22"/>
      <c r="B212" s="16"/>
      <c r="C212" s="11"/>
      <c r="F212" s="27"/>
      <c r="G212" s="27"/>
      <c r="H212" s="15"/>
      <c r="I212" s="27"/>
      <c r="J212" s="27"/>
      <c r="K212" s="27"/>
      <c r="L212" s="15"/>
      <c r="M212" s="27"/>
      <c r="N212" s="28"/>
      <c r="O212" s="27"/>
      <c r="P212" s="27"/>
      <c r="Q212" s="28"/>
      <c r="R212" s="15"/>
      <c r="S212" s="14"/>
      <c r="T212" s="14"/>
      <c r="U212" s="14"/>
    </row>
    <row r="213" spans="1:21" s="12" customFormat="1" hidden="1" x14ac:dyDescent="0.25">
      <c r="A213" s="22"/>
      <c r="B213" s="16"/>
      <c r="C213" s="11"/>
      <c r="F213" s="27"/>
      <c r="G213" s="27"/>
      <c r="H213" s="15"/>
      <c r="I213" s="27"/>
      <c r="J213" s="27"/>
      <c r="K213" s="27"/>
      <c r="L213" s="15"/>
      <c r="M213" s="27"/>
      <c r="N213" s="28"/>
      <c r="O213" s="27"/>
      <c r="P213" s="27"/>
      <c r="Q213" s="28"/>
      <c r="R213" s="15"/>
      <c r="S213" s="14"/>
      <c r="T213" s="14"/>
      <c r="U213" s="14"/>
    </row>
    <row r="214" spans="1:21" s="12" customFormat="1" hidden="1" x14ac:dyDescent="0.25">
      <c r="A214" s="22"/>
      <c r="B214" s="16"/>
      <c r="C214" s="11"/>
      <c r="F214" s="27"/>
      <c r="G214" s="27"/>
      <c r="H214" s="15"/>
      <c r="I214" s="27"/>
      <c r="J214" s="27"/>
      <c r="K214" s="27"/>
      <c r="L214" s="15"/>
      <c r="M214" s="27"/>
      <c r="N214" s="28"/>
      <c r="O214" s="27"/>
      <c r="P214" s="27"/>
      <c r="Q214" s="28"/>
      <c r="R214" s="15"/>
      <c r="S214" s="14"/>
      <c r="T214" s="14"/>
      <c r="U214" s="14"/>
    </row>
    <row r="215" spans="1:21" s="12" customFormat="1" hidden="1" x14ac:dyDescent="0.25">
      <c r="A215" s="22"/>
      <c r="B215" s="16"/>
      <c r="C215" s="11"/>
      <c r="F215" s="27"/>
      <c r="G215" s="27"/>
      <c r="H215" s="15"/>
      <c r="I215" s="27"/>
      <c r="J215" s="27"/>
      <c r="K215" s="27"/>
      <c r="L215" s="15"/>
      <c r="M215" s="27"/>
      <c r="N215" s="28"/>
      <c r="O215" s="27"/>
      <c r="P215" s="27"/>
      <c r="Q215" s="28"/>
      <c r="R215" s="15"/>
      <c r="S215" s="14"/>
      <c r="T215" s="14"/>
      <c r="U215" s="14"/>
    </row>
    <row r="216" spans="1:21" s="12" customFormat="1" hidden="1" x14ac:dyDescent="0.25">
      <c r="A216" s="22"/>
      <c r="B216" s="16"/>
      <c r="C216" s="11"/>
      <c r="F216" s="27"/>
      <c r="G216" s="27"/>
      <c r="H216" s="15"/>
      <c r="I216" s="27"/>
      <c r="J216" s="27"/>
      <c r="K216" s="27"/>
      <c r="L216" s="15"/>
      <c r="M216" s="27"/>
      <c r="N216" s="28"/>
      <c r="O216" s="27"/>
      <c r="P216" s="27"/>
      <c r="Q216" s="28"/>
      <c r="R216" s="15"/>
      <c r="S216" s="14"/>
      <c r="T216" s="14"/>
      <c r="U216" s="14"/>
    </row>
    <row r="217" spans="1:21" s="12" customFormat="1" hidden="1" x14ac:dyDescent="0.25">
      <c r="A217" s="22"/>
      <c r="B217" s="16"/>
      <c r="C217" s="11"/>
      <c r="F217" s="27"/>
      <c r="G217" s="27"/>
      <c r="H217" s="15"/>
      <c r="I217" s="27"/>
      <c r="J217" s="27"/>
      <c r="K217" s="27"/>
      <c r="L217" s="15"/>
      <c r="M217" s="27"/>
      <c r="N217" s="28"/>
      <c r="O217" s="27"/>
      <c r="P217" s="27"/>
      <c r="Q217" s="28"/>
      <c r="R217" s="15"/>
      <c r="S217" s="14"/>
      <c r="T217" s="14"/>
      <c r="U217" s="14"/>
    </row>
    <row r="218" spans="1:21" s="12" customFormat="1" hidden="1" x14ac:dyDescent="0.25">
      <c r="A218" s="22"/>
      <c r="B218" s="16"/>
      <c r="C218" s="11"/>
      <c r="F218" s="27"/>
      <c r="G218" s="27"/>
      <c r="H218" s="15"/>
      <c r="I218" s="27"/>
      <c r="J218" s="27"/>
      <c r="K218" s="27"/>
      <c r="L218" s="15"/>
      <c r="M218" s="27"/>
      <c r="N218" s="28"/>
      <c r="O218" s="27"/>
      <c r="P218" s="27"/>
      <c r="Q218" s="28"/>
      <c r="R218" s="15"/>
      <c r="S218" s="14"/>
      <c r="T218" s="14"/>
      <c r="U218" s="14"/>
    </row>
    <row r="219" spans="1:21" s="12" customFormat="1" hidden="1" x14ac:dyDescent="0.25">
      <c r="A219" s="22"/>
      <c r="B219" s="16"/>
      <c r="C219" s="11"/>
      <c r="F219" s="27"/>
      <c r="G219" s="27"/>
      <c r="H219" s="15"/>
      <c r="I219" s="27"/>
      <c r="J219" s="27"/>
      <c r="K219" s="27"/>
      <c r="L219" s="15"/>
      <c r="M219" s="27"/>
      <c r="N219" s="28"/>
      <c r="O219" s="27"/>
      <c r="P219" s="27"/>
      <c r="Q219" s="28"/>
      <c r="R219" s="15"/>
      <c r="S219" s="14"/>
      <c r="T219" s="14"/>
      <c r="U219" s="14"/>
    </row>
    <row r="220" spans="1:21" s="12" customFormat="1" hidden="1" x14ac:dyDescent="0.25">
      <c r="A220" s="22"/>
      <c r="B220" s="16"/>
      <c r="C220" s="11"/>
      <c r="F220" s="27"/>
      <c r="G220" s="27"/>
      <c r="H220" s="15"/>
      <c r="I220" s="27"/>
      <c r="J220" s="27"/>
      <c r="K220" s="27"/>
      <c r="L220" s="15"/>
      <c r="M220" s="27"/>
      <c r="N220" s="28"/>
      <c r="O220" s="27"/>
      <c r="P220" s="27"/>
      <c r="Q220" s="28"/>
      <c r="R220" s="15"/>
      <c r="S220" s="14"/>
      <c r="T220" s="14"/>
      <c r="U220" s="14"/>
    </row>
    <row r="221" spans="1:21" s="12" customFormat="1" hidden="1" x14ac:dyDescent="0.25">
      <c r="A221" s="22"/>
      <c r="B221" s="16"/>
      <c r="C221" s="11"/>
      <c r="F221" s="27"/>
      <c r="G221" s="27"/>
      <c r="H221" s="15"/>
      <c r="I221" s="27"/>
      <c r="J221" s="27"/>
      <c r="K221" s="27"/>
      <c r="L221" s="15"/>
      <c r="M221" s="27"/>
      <c r="N221" s="28"/>
      <c r="O221" s="27"/>
      <c r="P221" s="27"/>
      <c r="Q221" s="28"/>
      <c r="R221" s="15"/>
      <c r="S221" s="14"/>
      <c r="T221" s="14"/>
      <c r="U221" s="14"/>
    </row>
    <row r="222" spans="1:21" s="12" customFormat="1" hidden="1" x14ac:dyDescent="0.25">
      <c r="A222" s="22"/>
      <c r="B222" s="16"/>
      <c r="C222" s="11"/>
      <c r="F222" s="27"/>
      <c r="G222" s="27"/>
      <c r="H222" s="15"/>
      <c r="I222" s="27"/>
      <c r="J222" s="27"/>
      <c r="K222" s="27"/>
      <c r="L222" s="15"/>
      <c r="M222" s="27"/>
      <c r="N222" s="28"/>
      <c r="O222" s="27"/>
      <c r="P222" s="27"/>
      <c r="Q222" s="28"/>
      <c r="R222" s="15"/>
      <c r="S222" s="14"/>
      <c r="T222" s="14"/>
      <c r="U222" s="14"/>
    </row>
    <row r="223" spans="1:21" s="12" customFormat="1" hidden="1" x14ac:dyDescent="0.25">
      <c r="A223" s="22"/>
      <c r="B223" s="16"/>
      <c r="C223" s="11"/>
      <c r="F223" s="27"/>
      <c r="G223" s="27"/>
      <c r="H223" s="15"/>
      <c r="I223" s="27"/>
      <c r="J223" s="27"/>
      <c r="K223" s="27"/>
      <c r="L223" s="15"/>
      <c r="M223" s="27"/>
      <c r="N223" s="28"/>
      <c r="O223" s="27"/>
      <c r="P223" s="27"/>
      <c r="Q223" s="28"/>
      <c r="R223" s="15"/>
      <c r="S223" s="14"/>
      <c r="T223" s="14"/>
      <c r="U223" s="14"/>
    </row>
    <row r="224" spans="1:21" s="12" customFormat="1" hidden="1" x14ac:dyDescent="0.25">
      <c r="A224" s="22"/>
      <c r="B224" s="16"/>
      <c r="C224" s="11"/>
      <c r="F224" s="27"/>
      <c r="G224" s="27"/>
      <c r="H224" s="15"/>
      <c r="I224" s="27"/>
      <c r="J224" s="27"/>
      <c r="K224" s="27"/>
      <c r="L224" s="15"/>
      <c r="M224" s="27"/>
      <c r="N224" s="28"/>
      <c r="O224" s="27"/>
      <c r="P224" s="27"/>
      <c r="Q224" s="28"/>
      <c r="R224" s="15"/>
      <c r="S224" s="14"/>
      <c r="T224" s="14"/>
      <c r="U224" s="14"/>
    </row>
    <row r="225" spans="1:21" s="12" customFormat="1" hidden="1" x14ac:dyDescent="0.25">
      <c r="A225" s="22"/>
      <c r="B225" s="16"/>
      <c r="C225" s="11"/>
      <c r="F225" s="27"/>
      <c r="G225" s="27"/>
      <c r="H225" s="15"/>
      <c r="I225" s="27"/>
      <c r="J225" s="27"/>
      <c r="K225" s="27"/>
      <c r="L225" s="15"/>
      <c r="M225" s="27"/>
      <c r="N225" s="28"/>
      <c r="O225" s="27"/>
      <c r="P225" s="27"/>
      <c r="Q225" s="28"/>
      <c r="R225" s="15"/>
      <c r="S225" s="14"/>
      <c r="T225" s="14"/>
      <c r="U225" s="14"/>
    </row>
    <row r="226" spans="1:21" s="12" customFormat="1" hidden="1" x14ac:dyDescent="0.25">
      <c r="A226" s="22"/>
      <c r="B226" s="16"/>
      <c r="C226" s="11"/>
      <c r="F226" s="27"/>
      <c r="G226" s="27"/>
      <c r="H226" s="15"/>
      <c r="I226" s="27"/>
      <c r="J226" s="27"/>
      <c r="K226" s="27"/>
      <c r="L226" s="15"/>
      <c r="M226" s="27"/>
      <c r="N226" s="28"/>
      <c r="O226" s="27"/>
      <c r="P226" s="27"/>
      <c r="Q226" s="28"/>
      <c r="R226" s="15"/>
      <c r="S226" s="14"/>
      <c r="T226" s="14"/>
      <c r="U226" s="14"/>
    </row>
    <row r="227" spans="1:21" s="12" customFormat="1" hidden="1" x14ac:dyDescent="0.25">
      <c r="A227" s="22"/>
      <c r="B227" s="16"/>
      <c r="C227" s="11"/>
      <c r="F227" s="27"/>
      <c r="G227" s="27"/>
      <c r="H227" s="15"/>
      <c r="I227" s="27"/>
      <c r="J227" s="27"/>
      <c r="K227" s="27"/>
      <c r="L227" s="15"/>
      <c r="M227" s="27"/>
      <c r="N227" s="28"/>
      <c r="O227" s="27"/>
      <c r="P227" s="27"/>
      <c r="Q227" s="28"/>
      <c r="R227" s="15"/>
      <c r="S227" s="14"/>
      <c r="T227" s="14"/>
      <c r="U227" s="14"/>
    </row>
    <row r="228" spans="1:21" s="12" customFormat="1" hidden="1" x14ac:dyDescent="0.25">
      <c r="A228" s="22"/>
      <c r="B228" s="16"/>
      <c r="C228" s="11"/>
      <c r="F228" s="27"/>
      <c r="G228" s="27"/>
      <c r="H228" s="15"/>
      <c r="I228" s="27"/>
      <c r="J228" s="27"/>
      <c r="K228" s="27"/>
      <c r="L228" s="15"/>
      <c r="M228" s="27"/>
      <c r="N228" s="28"/>
      <c r="O228" s="27"/>
      <c r="P228" s="27"/>
      <c r="Q228" s="28"/>
      <c r="R228" s="15"/>
      <c r="S228" s="14"/>
      <c r="T228" s="14"/>
      <c r="U228" s="14"/>
    </row>
    <row r="229" spans="1:21" s="12" customFormat="1" hidden="1" x14ac:dyDescent="0.25">
      <c r="A229" s="22"/>
      <c r="B229" s="16"/>
      <c r="C229" s="11"/>
      <c r="F229" s="27"/>
      <c r="G229" s="27"/>
      <c r="H229" s="15"/>
      <c r="I229" s="27"/>
      <c r="J229" s="27"/>
      <c r="K229" s="27"/>
      <c r="L229" s="15"/>
      <c r="M229" s="27"/>
      <c r="N229" s="28"/>
      <c r="O229" s="27"/>
      <c r="P229" s="27"/>
      <c r="Q229" s="28"/>
      <c r="R229" s="15"/>
      <c r="S229" s="14"/>
      <c r="T229" s="14"/>
      <c r="U229" s="14"/>
    </row>
    <row r="230" spans="1:21" s="12" customFormat="1" hidden="1" x14ac:dyDescent="0.25">
      <c r="A230" s="22"/>
      <c r="B230" s="16"/>
      <c r="C230" s="11"/>
      <c r="F230" s="27"/>
      <c r="G230" s="27"/>
      <c r="H230" s="15"/>
      <c r="I230" s="27"/>
      <c r="J230" s="27"/>
      <c r="K230" s="27"/>
      <c r="L230" s="15"/>
      <c r="M230" s="27"/>
      <c r="N230" s="28"/>
      <c r="O230" s="27"/>
      <c r="P230" s="27"/>
      <c r="Q230" s="28"/>
      <c r="R230" s="15"/>
      <c r="S230" s="14"/>
      <c r="T230" s="14"/>
      <c r="U230" s="14"/>
    </row>
    <row r="231" spans="1:21" s="12" customFormat="1" hidden="1" x14ac:dyDescent="0.25">
      <c r="A231" s="22"/>
      <c r="B231" s="16"/>
      <c r="C231" s="11"/>
      <c r="F231" s="27"/>
      <c r="G231" s="27"/>
      <c r="H231" s="15"/>
      <c r="I231" s="27"/>
      <c r="J231" s="27"/>
      <c r="K231" s="27"/>
      <c r="L231" s="15"/>
      <c r="M231" s="27"/>
      <c r="N231" s="28"/>
      <c r="O231" s="27"/>
      <c r="P231" s="27"/>
      <c r="Q231" s="28"/>
      <c r="R231" s="15"/>
      <c r="S231" s="14"/>
      <c r="T231" s="14"/>
      <c r="U231" s="14"/>
    </row>
    <row r="232" spans="1:21" s="12" customFormat="1" hidden="1" x14ac:dyDescent="0.25">
      <c r="A232" s="22"/>
      <c r="B232" s="16"/>
      <c r="C232" s="11"/>
      <c r="F232" s="27"/>
      <c r="G232" s="27"/>
      <c r="H232" s="15"/>
      <c r="I232" s="27"/>
      <c r="J232" s="27"/>
      <c r="K232" s="27"/>
      <c r="L232" s="15"/>
      <c r="M232" s="27"/>
      <c r="N232" s="28"/>
      <c r="O232" s="27"/>
      <c r="P232" s="27"/>
      <c r="Q232" s="28"/>
      <c r="R232" s="15"/>
      <c r="S232" s="14"/>
      <c r="T232" s="14"/>
      <c r="U232" s="14"/>
    </row>
    <row r="233" spans="1:21" s="12" customFormat="1" hidden="1" x14ac:dyDescent="0.25">
      <c r="A233" s="22"/>
      <c r="B233" s="16"/>
      <c r="C233" s="11"/>
      <c r="F233" s="27"/>
      <c r="G233" s="27"/>
      <c r="H233" s="15"/>
      <c r="I233" s="27"/>
      <c r="J233" s="27"/>
      <c r="K233" s="27"/>
      <c r="L233" s="15"/>
      <c r="M233" s="27"/>
      <c r="N233" s="28"/>
      <c r="O233" s="27"/>
      <c r="P233" s="27"/>
      <c r="Q233" s="28"/>
      <c r="R233" s="15"/>
      <c r="S233" s="14"/>
      <c r="T233" s="14"/>
      <c r="U233" s="14"/>
    </row>
    <row r="234" spans="1:21" s="12" customFormat="1" hidden="1" x14ac:dyDescent="0.25">
      <c r="A234" s="22"/>
      <c r="B234" s="16"/>
      <c r="C234" s="11"/>
      <c r="F234" s="27"/>
      <c r="G234" s="27"/>
      <c r="H234" s="15"/>
      <c r="I234" s="27"/>
      <c r="J234" s="27"/>
      <c r="K234" s="27"/>
      <c r="L234" s="15"/>
      <c r="M234" s="27"/>
      <c r="N234" s="28"/>
      <c r="O234" s="27"/>
      <c r="P234" s="27"/>
      <c r="Q234" s="28"/>
      <c r="R234" s="15"/>
      <c r="S234" s="14"/>
      <c r="T234" s="14"/>
      <c r="U234" s="14"/>
    </row>
    <row r="235" spans="1:21" s="12" customFormat="1" hidden="1" x14ac:dyDescent="0.25">
      <c r="A235" s="22"/>
      <c r="B235" s="16"/>
      <c r="C235" s="11"/>
      <c r="F235" s="27"/>
      <c r="G235" s="27"/>
      <c r="H235" s="15"/>
      <c r="I235" s="27"/>
      <c r="J235" s="27"/>
      <c r="K235" s="27"/>
      <c r="L235" s="15"/>
      <c r="M235" s="27"/>
      <c r="N235" s="28"/>
      <c r="O235" s="27"/>
      <c r="P235" s="27"/>
      <c r="Q235" s="28"/>
      <c r="R235" s="15"/>
      <c r="S235" s="14"/>
      <c r="T235" s="14"/>
      <c r="U235" s="14"/>
    </row>
    <row r="236" spans="1:21" s="12" customFormat="1" hidden="1" x14ac:dyDescent="0.25">
      <c r="A236" s="22"/>
      <c r="B236" s="16"/>
      <c r="C236" s="11"/>
      <c r="F236" s="27"/>
      <c r="G236" s="27"/>
      <c r="H236" s="15"/>
      <c r="I236" s="27"/>
      <c r="J236" s="27"/>
      <c r="K236" s="27"/>
      <c r="L236" s="15"/>
      <c r="M236" s="27"/>
      <c r="N236" s="28"/>
      <c r="O236" s="27"/>
      <c r="P236" s="27"/>
      <c r="Q236" s="28"/>
      <c r="R236" s="15"/>
      <c r="S236" s="14"/>
      <c r="T236" s="14"/>
      <c r="U236" s="14"/>
    </row>
    <row r="237" spans="1:21" s="12" customFormat="1" hidden="1" x14ac:dyDescent="0.25">
      <c r="A237" s="22"/>
      <c r="B237" s="16"/>
      <c r="C237" s="11"/>
      <c r="F237" s="27"/>
      <c r="G237" s="27"/>
      <c r="H237" s="15"/>
      <c r="I237" s="27"/>
      <c r="J237" s="27"/>
      <c r="K237" s="27"/>
      <c r="L237" s="15"/>
      <c r="M237" s="27"/>
      <c r="N237" s="28"/>
      <c r="O237" s="27"/>
      <c r="P237" s="27"/>
      <c r="Q237" s="28"/>
      <c r="R237" s="15"/>
      <c r="S237" s="14"/>
      <c r="T237" s="14"/>
      <c r="U237" s="14"/>
    </row>
    <row r="238" spans="1:21" s="12" customFormat="1" hidden="1" x14ac:dyDescent="0.25">
      <c r="A238" s="22"/>
      <c r="B238" s="16"/>
      <c r="C238" s="11"/>
      <c r="F238" s="27"/>
      <c r="G238" s="27"/>
      <c r="H238" s="15"/>
      <c r="I238" s="27"/>
      <c r="J238" s="27"/>
      <c r="K238" s="27"/>
      <c r="L238" s="15"/>
      <c r="M238" s="27"/>
      <c r="N238" s="28"/>
      <c r="O238" s="27"/>
      <c r="P238" s="27"/>
      <c r="Q238" s="28"/>
      <c r="R238" s="15"/>
      <c r="S238" s="14"/>
      <c r="T238" s="14"/>
      <c r="U238" s="14"/>
    </row>
    <row r="239" spans="1:21" s="12" customFormat="1" hidden="1" x14ac:dyDescent="0.25">
      <c r="A239" s="22"/>
      <c r="B239" s="16"/>
      <c r="C239" s="11"/>
      <c r="F239" s="27"/>
      <c r="G239" s="27"/>
      <c r="H239" s="15"/>
      <c r="I239" s="27"/>
      <c r="J239" s="27"/>
      <c r="K239" s="27"/>
      <c r="L239" s="15"/>
      <c r="M239" s="27"/>
      <c r="N239" s="28"/>
      <c r="O239" s="27"/>
      <c r="P239" s="27"/>
      <c r="Q239" s="28"/>
      <c r="R239" s="15"/>
      <c r="S239" s="14"/>
      <c r="T239" s="14"/>
      <c r="U239" s="14"/>
    </row>
    <row r="240" spans="1:21" s="12" customFormat="1" hidden="1" x14ac:dyDescent="0.25">
      <c r="A240" s="22"/>
      <c r="B240" s="16"/>
      <c r="C240" s="11"/>
      <c r="F240" s="27"/>
      <c r="G240" s="27"/>
      <c r="H240" s="15"/>
      <c r="I240" s="27"/>
      <c r="J240" s="27"/>
      <c r="K240" s="27"/>
      <c r="L240" s="15"/>
      <c r="M240" s="27"/>
      <c r="N240" s="28"/>
      <c r="O240" s="27"/>
      <c r="P240" s="27"/>
      <c r="Q240" s="28"/>
      <c r="R240" s="15"/>
      <c r="S240" s="14"/>
      <c r="T240" s="14"/>
      <c r="U240" s="14"/>
    </row>
    <row r="241" spans="1:21" s="12" customFormat="1" hidden="1" x14ac:dyDescent="0.25">
      <c r="A241" s="22"/>
      <c r="B241" s="16"/>
      <c r="C241" s="11"/>
      <c r="F241" s="27"/>
      <c r="G241" s="27"/>
      <c r="H241" s="15"/>
      <c r="I241" s="27"/>
      <c r="J241" s="27"/>
      <c r="K241" s="27"/>
      <c r="L241" s="15"/>
      <c r="M241" s="27"/>
      <c r="N241" s="28"/>
      <c r="O241" s="27"/>
      <c r="P241" s="27"/>
      <c r="Q241" s="28"/>
      <c r="R241" s="15"/>
      <c r="S241" s="14"/>
      <c r="T241" s="14"/>
      <c r="U241" s="14"/>
    </row>
    <row r="242" spans="1:21" s="12" customFormat="1" hidden="1" x14ac:dyDescent="0.25">
      <c r="A242" s="22"/>
      <c r="B242" s="16"/>
      <c r="C242" s="11"/>
      <c r="F242" s="27"/>
      <c r="G242" s="27"/>
      <c r="H242" s="15"/>
      <c r="I242" s="27"/>
      <c r="J242" s="27"/>
      <c r="K242" s="27"/>
      <c r="L242" s="15"/>
      <c r="M242" s="27"/>
      <c r="N242" s="28"/>
      <c r="O242" s="27"/>
      <c r="P242" s="27"/>
      <c r="Q242" s="28"/>
      <c r="R242" s="15"/>
      <c r="S242" s="14"/>
      <c r="T242" s="14"/>
      <c r="U242" s="14"/>
    </row>
    <row r="243" spans="1:21" s="12" customFormat="1" hidden="1" x14ac:dyDescent="0.25">
      <c r="A243" s="22"/>
      <c r="B243" s="16"/>
      <c r="C243" s="11"/>
      <c r="F243" s="27"/>
      <c r="G243" s="27"/>
      <c r="H243" s="15"/>
      <c r="I243" s="27"/>
      <c r="J243" s="27"/>
      <c r="K243" s="27"/>
      <c r="L243" s="15"/>
      <c r="M243" s="27"/>
      <c r="N243" s="28"/>
      <c r="O243" s="27"/>
      <c r="P243" s="27"/>
      <c r="Q243" s="28"/>
      <c r="R243" s="15"/>
      <c r="S243" s="14"/>
      <c r="T243" s="14"/>
      <c r="U243" s="14"/>
    </row>
    <row r="244" spans="1:21" s="12" customFormat="1" hidden="1" x14ac:dyDescent="0.25">
      <c r="A244" s="22"/>
      <c r="B244" s="16"/>
      <c r="C244" s="11"/>
      <c r="F244" s="27"/>
      <c r="G244" s="27"/>
      <c r="H244" s="15"/>
      <c r="I244" s="27"/>
      <c r="J244" s="27"/>
      <c r="K244" s="27"/>
      <c r="L244" s="15"/>
      <c r="M244" s="27"/>
      <c r="N244" s="28"/>
      <c r="O244" s="27"/>
      <c r="P244" s="27"/>
      <c r="Q244" s="28"/>
      <c r="R244" s="15"/>
      <c r="S244" s="14"/>
      <c r="T244" s="14"/>
      <c r="U244" s="14"/>
    </row>
    <row r="245" spans="1:21" s="12" customFormat="1" hidden="1" x14ac:dyDescent="0.25">
      <c r="A245" s="22"/>
      <c r="B245" s="16"/>
      <c r="C245" s="11"/>
      <c r="F245" s="27"/>
      <c r="G245" s="27"/>
      <c r="H245" s="15"/>
      <c r="I245" s="27"/>
      <c r="J245" s="27"/>
      <c r="K245" s="27"/>
      <c r="L245" s="15"/>
      <c r="M245" s="27"/>
      <c r="N245" s="28"/>
      <c r="O245" s="27"/>
      <c r="P245" s="27"/>
      <c r="Q245" s="28"/>
      <c r="R245" s="15"/>
      <c r="S245" s="14"/>
      <c r="T245" s="14"/>
      <c r="U245" s="14"/>
    </row>
    <row r="246" spans="1:21" s="12" customFormat="1" hidden="1" x14ac:dyDescent="0.25">
      <c r="A246" s="22"/>
      <c r="B246" s="16"/>
      <c r="C246" s="11"/>
      <c r="F246" s="27"/>
      <c r="G246" s="27"/>
      <c r="H246" s="15"/>
      <c r="I246" s="27"/>
      <c r="J246" s="27"/>
      <c r="K246" s="27"/>
      <c r="L246" s="15"/>
      <c r="M246" s="27"/>
      <c r="N246" s="28"/>
      <c r="O246" s="27"/>
      <c r="P246" s="27"/>
      <c r="Q246" s="28"/>
      <c r="R246" s="15"/>
      <c r="S246" s="14"/>
      <c r="T246" s="14"/>
      <c r="U246" s="14"/>
    </row>
    <row r="247" spans="1:21" s="12" customFormat="1" hidden="1" x14ac:dyDescent="0.25">
      <c r="A247" s="22"/>
      <c r="B247" s="16"/>
      <c r="C247" s="11"/>
      <c r="F247" s="27"/>
      <c r="G247" s="27"/>
      <c r="H247" s="15"/>
      <c r="I247" s="27"/>
      <c r="J247" s="27"/>
      <c r="K247" s="27"/>
      <c r="L247" s="15"/>
      <c r="M247" s="27"/>
      <c r="N247" s="28"/>
      <c r="O247" s="27"/>
      <c r="P247" s="27"/>
      <c r="Q247" s="28"/>
      <c r="R247" s="15"/>
      <c r="S247" s="14"/>
      <c r="T247" s="14"/>
      <c r="U247" s="14"/>
    </row>
    <row r="248" spans="1:21" s="12" customFormat="1" hidden="1" x14ac:dyDescent="0.25">
      <c r="A248" s="22"/>
      <c r="B248" s="16"/>
      <c r="C248" s="11"/>
      <c r="F248" s="27"/>
      <c r="G248" s="27"/>
      <c r="H248" s="15"/>
      <c r="I248" s="27"/>
      <c r="J248" s="27"/>
      <c r="K248" s="27"/>
      <c r="L248" s="15"/>
      <c r="M248" s="27"/>
      <c r="N248" s="28"/>
      <c r="O248" s="27"/>
      <c r="P248" s="27"/>
      <c r="Q248" s="28"/>
      <c r="R248" s="15"/>
      <c r="S248" s="14"/>
      <c r="T248" s="14"/>
      <c r="U248" s="14"/>
    </row>
    <row r="249" spans="1:21" s="12" customFormat="1" hidden="1" x14ac:dyDescent="0.25">
      <c r="A249" s="22"/>
      <c r="B249" s="16"/>
      <c r="C249" s="11"/>
      <c r="F249" s="27"/>
      <c r="G249" s="27"/>
      <c r="H249" s="15"/>
      <c r="I249" s="27"/>
      <c r="J249" s="27"/>
      <c r="K249" s="27"/>
      <c r="L249" s="15"/>
      <c r="M249" s="27"/>
      <c r="N249" s="28"/>
      <c r="O249" s="27"/>
      <c r="P249" s="27"/>
      <c r="Q249" s="28"/>
      <c r="R249" s="15"/>
      <c r="S249" s="14"/>
      <c r="T249" s="14"/>
      <c r="U249" s="14"/>
    </row>
    <row r="250" spans="1:21" s="12" customFormat="1" hidden="1" x14ac:dyDescent="0.25">
      <c r="A250" s="22"/>
      <c r="B250" s="16"/>
      <c r="C250" s="11"/>
      <c r="F250" s="27"/>
      <c r="G250" s="27"/>
      <c r="H250" s="15"/>
      <c r="I250" s="27"/>
      <c r="J250" s="27"/>
      <c r="K250" s="27"/>
      <c r="L250" s="15"/>
      <c r="M250" s="27"/>
      <c r="N250" s="28"/>
      <c r="O250" s="27"/>
      <c r="P250" s="27"/>
      <c r="Q250" s="28"/>
      <c r="R250" s="15"/>
      <c r="S250" s="14"/>
      <c r="T250" s="14"/>
      <c r="U250" s="14"/>
    </row>
    <row r="251" spans="1:21" s="12" customFormat="1" hidden="1" x14ac:dyDescent="0.25">
      <c r="A251" s="22"/>
      <c r="B251" s="16"/>
      <c r="C251" s="11"/>
      <c r="F251" s="27"/>
      <c r="G251" s="27"/>
      <c r="H251" s="15"/>
      <c r="I251" s="27"/>
      <c r="J251" s="27"/>
      <c r="K251" s="27"/>
      <c r="L251" s="15"/>
      <c r="M251" s="27"/>
      <c r="N251" s="28"/>
      <c r="O251" s="27"/>
      <c r="P251" s="27"/>
      <c r="Q251" s="28"/>
      <c r="R251" s="15"/>
      <c r="S251" s="14"/>
      <c r="T251" s="14"/>
      <c r="U251" s="14"/>
    </row>
    <row r="252" spans="1:21" s="12" customFormat="1" hidden="1" x14ac:dyDescent="0.25">
      <c r="A252" s="22"/>
      <c r="B252" s="16"/>
      <c r="C252" s="11"/>
      <c r="F252" s="27"/>
      <c r="G252" s="27"/>
      <c r="H252" s="15"/>
      <c r="I252" s="27"/>
      <c r="J252" s="27"/>
      <c r="K252" s="27"/>
      <c r="L252" s="15"/>
      <c r="M252" s="27"/>
      <c r="N252" s="28"/>
      <c r="O252" s="27"/>
      <c r="P252" s="27"/>
      <c r="Q252" s="28"/>
      <c r="R252" s="15"/>
      <c r="S252" s="14"/>
      <c r="T252" s="14"/>
      <c r="U252" s="14"/>
    </row>
    <row r="253" spans="1:21" s="12" customFormat="1" hidden="1" x14ac:dyDescent="0.25">
      <c r="A253" s="22"/>
      <c r="B253" s="16"/>
      <c r="C253" s="11"/>
      <c r="F253" s="27"/>
      <c r="G253" s="27"/>
      <c r="H253" s="15"/>
      <c r="I253" s="27"/>
      <c r="J253" s="27"/>
      <c r="K253" s="27"/>
      <c r="L253" s="15"/>
      <c r="M253" s="27"/>
      <c r="N253" s="28"/>
      <c r="O253" s="27"/>
      <c r="P253" s="27"/>
      <c r="Q253" s="28"/>
      <c r="R253" s="15"/>
      <c r="S253" s="14"/>
      <c r="T253" s="14"/>
      <c r="U253" s="14"/>
    </row>
    <row r="254" spans="1:21" s="12" customFormat="1" hidden="1" x14ac:dyDescent="0.25">
      <c r="A254" s="22"/>
      <c r="B254" s="16"/>
      <c r="C254" s="11"/>
      <c r="F254" s="27"/>
      <c r="G254" s="27"/>
      <c r="H254" s="15"/>
      <c r="I254" s="27"/>
      <c r="J254" s="27"/>
      <c r="K254" s="27"/>
      <c r="L254" s="15"/>
      <c r="M254" s="27"/>
      <c r="N254" s="28"/>
      <c r="O254" s="27"/>
      <c r="P254" s="27"/>
      <c r="Q254" s="28"/>
      <c r="R254" s="15"/>
      <c r="S254" s="14"/>
      <c r="T254" s="14"/>
      <c r="U254" s="14"/>
    </row>
    <row r="255" spans="1:21" s="12" customFormat="1" hidden="1" x14ac:dyDescent="0.25">
      <c r="A255" s="22"/>
      <c r="B255" s="16"/>
      <c r="C255" s="11"/>
      <c r="F255" s="27"/>
      <c r="G255" s="27"/>
      <c r="H255" s="15"/>
      <c r="I255" s="27"/>
      <c r="J255" s="27"/>
      <c r="K255" s="27"/>
      <c r="L255" s="15"/>
      <c r="M255" s="27"/>
      <c r="N255" s="28"/>
      <c r="O255" s="27"/>
      <c r="P255" s="27"/>
      <c r="Q255" s="28"/>
      <c r="R255" s="15"/>
      <c r="S255" s="14"/>
      <c r="T255" s="14"/>
      <c r="U255" s="14"/>
    </row>
    <row r="256" spans="1:21" s="12" customFormat="1" hidden="1" x14ac:dyDescent="0.25">
      <c r="A256" s="22"/>
      <c r="B256" s="16"/>
      <c r="C256" s="11"/>
      <c r="F256" s="27"/>
      <c r="G256" s="27"/>
      <c r="H256" s="15"/>
      <c r="I256" s="27"/>
      <c r="J256" s="27"/>
      <c r="K256" s="27"/>
      <c r="L256" s="15"/>
      <c r="M256" s="27"/>
      <c r="N256" s="28"/>
      <c r="O256" s="27"/>
      <c r="P256" s="27"/>
      <c r="Q256" s="28"/>
      <c r="R256" s="15"/>
      <c r="S256" s="14"/>
      <c r="T256" s="14"/>
      <c r="U256" s="14"/>
    </row>
    <row r="257" spans="1:21" s="12" customFormat="1" hidden="1" x14ac:dyDescent="0.25">
      <c r="A257" s="22"/>
      <c r="B257" s="16"/>
      <c r="C257" s="11"/>
      <c r="F257" s="27"/>
      <c r="G257" s="27"/>
      <c r="H257" s="15"/>
      <c r="I257" s="27"/>
      <c r="J257" s="27"/>
      <c r="K257" s="27"/>
      <c r="L257" s="15"/>
      <c r="M257" s="27"/>
      <c r="N257" s="28"/>
      <c r="O257" s="27"/>
      <c r="P257" s="27"/>
      <c r="Q257" s="28"/>
      <c r="R257" s="15"/>
      <c r="S257" s="14"/>
      <c r="T257" s="14"/>
      <c r="U257" s="14"/>
    </row>
    <row r="258" spans="1:21" s="12" customFormat="1" hidden="1" x14ac:dyDescent="0.25">
      <c r="A258" s="22"/>
      <c r="B258" s="16"/>
      <c r="C258" s="11"/>
      <c r="F258" s="27"/>
      <c r="G258" s="27"/>
      <c r="H258" s="15"/>
      <c r="I258" s="27"/>
      <c r="J258" s="27"/>
      <c r="K258" s="27"/>
      <c r="L258" s="15"/>
      <c r="M258" s="27"/>
      <c r="N258" s="28"/>
      <c r="O258" s="27"/>
      <c r="P258" s="27"/>
      <c r="Q258" s="28"/>
      <c r="R258" s="15"/>
      <c r="S258" s="14"/>
      <c r="T258" s="14"/>
      <c r="U258" s="14"/>
    </row>
    <row r="259" spans="1:21" s="12" customFormat="1" hidden="1" x14ac:dyDescent="0.25">
      <c r="A259" s="22"/>
      <c r="B259" s="16"/>
      <c r="C259" s="11"/>
      <c r="F259" s="27"/>
      <c r="G259" s="27"/>
      <c r="H259" s="15"/>
      <c r="I259" s="27"/>
      <c r="J259" s="27"/>
      <c r="K259" s="27"/>
      <c r="L259" s="15"/>
      <c r="M259" s="27"/>
      <c r="N259" s="28"/>
      <c r="O259" s="27"/>
      <c r="P259" s="27"/>
      <c r="Q259" s="28"/>
      <c r="R259" s="15"/>
      <c r="S259" s="14"/>
      <c r="T259" s="14"/>
      <c r="U259" s="14"/>
    </row>
    <row r="260" spans="1:21" s="12" customFormat="1" hidden="1" x14ac:dyDescent="0.25">
      <c r="A260" s="22"/>
      <c r="B260" s="16"/>
      <c r="C260" s="11"/>
      <c r="F260" s="27"/>
      <c r="G260" s="27"/>
      <c r="H260" s="15"/>
      <c r="I260" s="27"/>
      <c r="J260" s="27"/>
      <c r="K260" s="27"/>
      <c r="L260" s="15"/>
      <c r="M260" s="27"/>
      <c r="N260" s="28"/>
      <c r="O260" s="27"/>
      <c r="P260" s="27"/>
      <c r="Q260" s="28"/>
      <c r="R260" s="15"/>
      <c r="S260" s="14"/>
      <c r="T260" s="14"/>
      <c r="U260" s="14"/>
    </row>
    <row r="261" spans="1:21" s="12" customFormat="1" hidden="1" x14ac:dyDescent="0.25">
      <c r="A261" s="22"/>
      <c r="B261" s="16"/>
      <c r="C261" s="11"/>
      <c r="F261" s="27"/>
      <c r="G261" s="27"/>
      <c r="H261" s="15"/>
      <c r="I261" s="27"/>
      <c r="J261" s="27"/>
      <c r="K261" s="27"/>
      <c r="L261" s="15"/>
      <c r="M261" s="27"/>
      <c r="N261" s="28"/>
      <c r="O261" s="27"/>
      <c r="P261" s="27"/>
      <c r="Q261" s="28"/>
      <c r="R261" s="15"/>
      <c r="S261" s="14"/>
      <c r="T261" s="14"/>
      <c r="U261" s="14"/>
    </row>
    <row r="262" spans="1:21" s="12" customFormat="1" hidden="1" x14ac:dyDescent="0.25">
      <c r="A262" s="22"/>
      <c r="B262" s="16"/>
      <c r="C262" s="11"/>
      <c r="F262" s="27"/>
      <c r="G262" s="27"/>
      <c r="H262" s="15"/>
      <c r="I262" s="27"/>
      <c r="J262" s="27"/>
      <c r="K262" s="27"/>
      <c r="L262" s="15"/>
      <c r="M262" s="27"/>
      <c r="N262" s="28"/>
      <c r="O262" s="27"/>
      <c r="P262" s="27"/>
      <c r="Q262" s="28"/>
      <c r="R262" s="15"/>
      <c r="S262" s="14"/>
      <c r="T262" s="14"/>
      <c r="U262" s="14"/>
    </row>
    <row r="263" spans="1:21" s="12" customFormat="1" hidden="1" x14ac:dyDescent="0.25">
      <c r="A263" s="22"/>
      <c r="B263" s="16"/>
      <c r="C263" s="11"/>
      <c r="F263" s="27"/>
      <c r="G263" s="27"/>
      <c r="H263" s="15"/>
      <c r="I263" s="27"/>
      <c r="J263" s="27"/>
      <c r="K263" s="27"/>
      <c r="L263" s="15"/>
      <c r="M263" s="27"/>
      <c r="N263" s="28"/>
      <c r="O263" s="27"/>
      <c r="P263" s="27"/>
      <c r="Q263" s="28"/>
      <c r="R263" s="15"/>
      <c r="S263" s="14"/>
      <c r="T263" s="14"/>
      <c r="U263" s="14"/>
    </row>
    <row r="264" spans="1:21" s="12" customFormat="1" hidden="1" x14ac:dyDescent="0.25">
      <c r="A264" s="22"/>
      <c r="B264" s="16"/>
      <c r="C264" s="11"/>
      <c r="F264" s="27"/>
      <c r="G264" s="27"/>
      <c r="H264" s="15"/>
      <c r="I264" s="27"/>
      <c r="J264" s="27"/>
      <c r="K264" s="27"/>
      <c r="L264" s="15"/>
      <c r="M264" s="27"/>
      <c r="N264" s="28"/>
      <c r="O264" s="27"/>
      <c r="P264" s="27"/>
      <c r="Q264" s="28"/>
      <c r="R264" s="15"/>
      <c r="S264" s="14"/>
      <c r="T264" s="14"/>
      <c r="U264" s="14"/>
    </row>
    <row r="265" spans="1:21" s="12" customFormat="1" hidden="1" x14ac:dyDescent="0.25">
      <c r="A265" s="22"/>
      <c r="B265" s="16"/>
      <c r="C265" s="11"/>
      <c r="F265" s="27"/>
      <c r="G265" s="27"/>
      <c r="H265" s="15"/>
      <c r="I265" s="27"/>
      <c r="J265" s="27"/>
      <c r="K265" s="27"/>
      <c r="L265" s="15"/>
      <c r="M265" s="27"/>
      <c r="N265" s="28"/>
      <c r="O265" s="27"/>
      <c r="P265" s="27"/>
      <c r="Q265" s="28"/>
      <c r="R265" s="15"/>
      <c r="S265" s="14"/>
      <c r="T265" s="14"/>
      <c r="U265" s="14"/>
    </row>
    <row r="266" spans="1:21" s="12" customFormat="1" hidden="1" x14ac:dyDescent="0.25">
      <c r="A266" s="22"/>
      <c r="B266" s="16"/>
      <c r="C266" s="11"/>
      <c r="F266" s="27"/>
      <c r="G266" s="27"/>
      <c r="H266" s="15"/>
      <c r="I266" s="27"/>
      <c r="J266" s="27"/>
      <c r="K266" s="27"/>
      <c r="L266" s="15"/>
      <c r="M266" s="27"/>
      <c r="N266" s="28"/>
      <c r="O266" s="27"/>
      <c r="P266" s="27"/>
      <c r="Q266" s="28"/>
      <c r="R266" s="15"/>
      <c r="S266" s="14"/>
      <c r="T266" s="14"/>
      <c r="U266" s="14"/>
    </row>
    <row r="267" spans="1:21" s="12" customFormat="1" hidden="1" x14ac:dyDescent="0.25">
      <c r="A267" s="22"/>
      <c r="B267" s="16"/>
      <c r="C267" s="11"/>
      <c r="F267" s="27"/>
      <c r="G267" s="27"/>
      <c r="H267" s="15"/>
      <c r="I267" s="27"/>
      <c r="J267" s="27"/>
      <c r="K267" s="27"/>
      <c r="L267" s="15"/>
      <c r="M267" s="27"/>
      <c r="N267" s="28"/>
      <c r="O267" s="27"/>
      <c r="P267" s="27"/>
      <c r="Q267" s="28"/>
      <c r="R267" s="15"/>
      <c r="S267" s="14"/>
      <c r="T267" s="14"/>
      <c r="U267" s="14"/>
    </row>
    <row r="268" spans="1:21" s="12" customFormat="1" hidden="1" x14ac:dyDescent="0.25">
      <c r="A268" s="22"/>
      <c r="B268" s="16"/>
      <c r="C268" s="11"/>
      <c r="F268" s="27"/>
      <c r="G268" s="27"/>
      <c r="H268" s="15"/>
      <c r="I268" s="27"/>
      <c r="J268" s="27"/>
      <c r="K268" s="27"/>
      <c r="L268" s="15"/>
      <c r="M268" s="27"/>
      <c r="N268" s="28"/>
      <c r="O268" s="27"/>
      <c r="P268" s="27"/>
      <c r="Q268" s="28"/>
      <c r="R268" s="15"/>
      <c r="S268" s="14"/>
      <c r="T268" s="14"/>
      <c r="U268" s="14"/>
    </row>
    <row r="269" spans="1:21" s="12" customFormat="1" hidden="1" x14ac:dyDescent="0.25">
      <c r="A269" s="22"/>
      <c r="B269" s="16"/>
      <c r="C269" s="11"/>
      <c r="F269" s="27"/>
      <c r="G269" s="27"/>
      <c r="H269" s="15"/>
      <c r="I269" s="27"/>
      <c r="J269" s="27"/>
      <c r="K269" s="27"/>
      <c r="L269" s="15"/>
      <c r="M269" s="27"/>
      <c r="N269" s="28"/>
      <c r="O269" s="27"/>
      <c r="P269" s="27"/>
      <c r="Q269" s="28"/>
      <c r="R269" s="15"/>
      <c r="S269" s="14"/>
      <c r="T269" s="14"/>
      <c r="U269" s="14"/>
    </row>
    <row r="270" spans="1:21" s="12" customFormat="1" hidden="1" x14ac:dyDescent="0.25">
      <c r="A270" s="22"/>
      <c r="B270" s="16"/>
      <c r="C270" s="11"/>
      <c r="F270" s="27"/>
      <c r="G270" s="27"/>
      <c r="H270" s="15"/>
      <c r="I270" s="27"/>
      <c r="J270" s="27"/>
      <c r="K270" s="27"/>
      <c r="L270" s="15"/>
      <c r="M270" s="27"/>
      <c r="N270" s="28"/>
      <c r="O270" s="27"/>
      <c r="P270" s="27"/>
      <c r="Q270" s="28"/>
      <c r="R270" s="15"/>
      <c r="S270" s="14"/>
      <c r="T270" s="14"/>
      <c r="U270" s="14"/>
    </row>
    <row r="271" spans="1:21" s="12" customFormat="1" hidden="1" x14ac:dyDescent="0.25">
      <c r="A271" s="22"/>
      <c r="B271" s="16"/>
      <c r="C271" s="11"/>
      <c r="F271" s="27"/>
      <c r="G271" s="27"/>
      <c r="H271" s="15"/>
      <c r="I271" s="27"/>
      <c r="J271" s="27"/>
      <c r="K271" s="27"/>
      <c r="L271" s="15"/>
      <c r="M271" s="27"/>
      <c r="N271" s="28"/>
      <c r="O271" s="27"/>
      <c r="P271" s="27"/>
      <c r="Q271" s="28"/>
      <c r="R271" s="15"/>
      <c r="S271" s="14"/>
      <c r="T271" s="14"/>
      <c r="U271" s="14"/>
    </row>
    <row r="272" spans="1:21" s="12" customFormat="1" hidden="1" x14ac:dyDescent="0.25">
      <c r="A272" s="22"/>
      <c r="B272" s="16"/>
      <c r="C272" s="11"/>
      <c r="F272" s="27"/>
      <c r="G272" s="27"/>
      <c r="H272" s="15"/>
      <c r="I272" s="27"/>
      <c r="J272" s="27"/>
      <c r="K272" s="27"/>
      <c r="L272" s="15"/>
      <c r="M272" s="27"/>
      <c r="N272" s="28"/>
      <c r="O272" s="27"/>
      <c r="P272" s="27"/>
      <c r="Q272" s="28"/>
      <c r="R272" s="15"/>
      <c r="S272" s="14"/>
      <c r="T272" s="14"/>
      <c r="U272" s="14"/>
    </row>
    <row r="273" spans="1:21" s="12" customFormat="1" hidden="1" x14ac:dyDescent="0.25">
      <c r="A273" s="22"/>
      <c r="B273" s="16"/>
      <c r="C273" s="11"/>
      <c r="F273" s="27"/>
      <c r="G273" s="27"/>
      <c r="H273" s="15"/>
      <c r="I273" s="27"/>
      <c r="J273" s="27"/>
      <c r="K273" s="27"/>
      <c r="L273" s="15"/>
      <c r="M273" s="27"/>
      <c r="N273" s="28"/>
      <c r="O273" s="27"/>
      <c r="P273" s="27"/>
      <c r="Q273" s="28"/>
      <c r="R273" s="15"/>
      <c r="S273" s="14"/>
      <c r="T273" s="14"/>
      <c r="U273" s="14"/>
    </row>
    <row r="274" spans="1:21" s="12" customFormat="1" hidden="1" x14ac:dyDescent="0.25">
      <c r="A274" s="22"/>
      <c r="B274" s="16"/>
      <c r="C274" s="11"/>
      <c r="F274" s="27"/>
      <c r="G274" s="27"/>
      <c r="H274" s="15"/>
      <c r="I274" s="27"/>
      <c r="J274" s="27"/>
      <c r="K274" s="27"/>
      <c r="L274" s="15"/>
      <c r="M274" s="27"/>
      <c r="N274" s="28"/>
      <c r="O274" s="27"/>
      <c r="P274" s="27"/>
      <c r="Q274" s="28"/>
      <c r="R274" s="15"/>
      <c r="S274" s="14"/>
      <c r="T274" s="14"/>
      <c r="U274" s="14"/>
    </row>
    <row r="275" spans="1:21" s="12" customFormat="1" hidden="1" x14ac:dyDescent="0.25">
      <c r="A275" s="22"/>
      <c r="B275" s="16"/>
      <c r="C275" s="11"/>
      <c r="F275" s="27"/>
      <c r="G275" s="27"/>
      <c r="H275" s="15"/>
      <c r="I275" s="27"/>
      <c r="J275" s="27"/>
      <c r="K275" s="27"/>
      <c r="L275" s="15"/>
      <c r="M275" s="27"/>
      <c r="N275" s="28"/>
      <c r="O275" s="27"/>
      <c r="P275" s="27"/>
      <c r="Q275" s="28"/>
      <c r="R275" s="15"/>
      <c r="S275" s="14"/>
      <c r="T275" s="14"/>
      <c r="U275" s="14"/>
    </row>
    <row r="276" spans="1:21" s="12" customFormat="1" hidden="1" x14ac:dyDescent="0.25">
      <c r="A276" s="22"/>
      <c r="B276" s="16"/>
      <c r="C276" s="11"/>
      <c r="F276" s="27"/>
      <c r="G276" s="27"/>
      <c r="H276" s="15"/>
      <c r="I276" s="27"/>
      <c r="J276" s="27"/>
      <c r="K276" s="27"/>
      <c r="L276" s="15"/>
      <c r="M276" s="27"/>
      <c r="N276" s="28"/>
      <c r="O276" s="27"/>
      <c r="P276" s="27"/>
      <c r="Q276" s="28"/>
      <c r="R276" s="15"/>
      <c r="S276" s="14"/>
      <c r="T276" s="14"/>
      <c r="U276" s="14"/>
    </row>
    <row r="277" spans="1:21" s="12" customFormat="1" hidden="1" x14ac:dyDescent="0.25">
      <c r="A277" s="22"/>
      <c r="B277" s="16"/>
      <c r="C277" s="11"/>
      <c r="F277" s="27"/>
      <c r="G277" s="27"/>
      <c r="H277" s="15"/>
      <c r="I277" s="27"/>
      <c r="J277" s="27"/>
      <c r="K277" s="27"/>
      <c r="L277" s="15"/>
      <c r="M277" s="27"/>
      <c r="N277" s="28"/>
      <c r="O277" s="27"/>
      <c r="P277" s="27"/>
      <c r="Q277" s="28"/>
      <c r="R277" s="15"/>
      <c r="S277" s="14"/>
      <c r="T277" s="14"/>
      <c r="U277" s="14"/>
    </row>
    <row r="278" spans="1:21" s="12" customFormat="1" hidden="1" x14ac:dyDescent="0.25">
      <c r="A278" s="22"/>
      <c r="B278" s="16"/>
      <c r="C278" s="11"/>
      <c r="F278" s="27"/>
      <c r="G278" s="27"/>
      <c r="H278" s="15"/>
      <c r="I278" s="27"/>
      <c r="J278" s="27"/>
      <c r="K278" s="27"/>
      <c r="L278" s="15"/>
      <c r="M278" s="27"/>
      <c r="N278" s="28"/>
      <c r="O278" s="27"/>
      <c r="P278" s="27"/>
      <c r="Q278" s="28"/>
      <c r="R278" s="15"/>
      <c r="S278" s="14"/>
      <c r="T278" s="14"/>
      <c r="U278" s="14"/>
    </row>
    <row r="279" spans="1:21" s="12" customFormat="1" hidden="1" x14ac:dyDescent="0.25">
      <c r="A279" s="22"/>
      <c r="B279" s="16"/>
      <c r="C279" s="11"/>
      <c r="F279" s="27"/>
      <c r="G279" s="27"/>
      <c r="H279" s="15"/>
      <c r="I279" s="27"/>
      <c r="J279" s="27"/>
      <c r="K279" s="27"/>
      <c r="L279" s="15"/>
      <c r="M279" s="27"/>
      <c r="N279" s="28"/>
      <c r="O279" s="27"/>
      <c r="P279" s="27"/>
      <c r="Q279" s="28"/>
      <c r="R279" s="15"/>
      <c r="S279" s="14"/>
      <c r="T279" s="14"/>
      <c r="U279" s="14"/>
    </row>
    <row r="280" spans="1:21" s="12" customFormat="1" hidden="1" x14ac:dyDescent="0.25">
      <c r="A280" s="22"/>
      <c r="B280" s="16"/>
      <c r="C280" s="11"/>
      <c r="F280" s="27"/>
      <c r="G280" s="27"/>
      <c r="H280" s="15"/>
      <c r="I280" s="27"/>
      <c r="J280" s="27"/>
      <c r="K280" s="27"/>
      <c r="L280" s="15"/>
      <c r="M280" s="27"/>
      <c r="N280" s="28"/>
      <c r="O280" s="27"/>
      <c r="P280" s="27"/>
      <c r="Q280" s="28"/>
      <c r="R280" s="15"/>
      <c r="S280" s="14"/>
      <c r="T280" s="14"/>
      <c r="U280" s="14"/>
    </row>
    <row r="281" spans="1:21" s="12" customFormat="1" hidden="1" x14ac:dyDescent="0.25">
      <c r="A281" s="22"/>
      <c r="B281" s="16"/>
      <c r="C281" s="11"/>
      <c r="F281" s="27"/>
      <c r="G281" s="27"/>
      <c r="H281" s="15"/>
      <c r="I281" s="27"/>
      <c r="J281" s="27"/>
      <c r="K281" s="27"/>
      <c r="L281" s="15"/>
      <c r="M281" s="27"/>
      <c r="N281" s="28"/>
      <c r="O281" s="27"/>
      <c r="P281" s="27"/>
      <c r="Q281" s="28"/>
      <c r="R281" s="15"/>
      <c r="S281" s="14"/>
      <c r="T281" s="14"/>
      <c r="U281" s="14"/>
    </row>
    <row r="282" spans="1:21" s="12" customFormat="1" hidden="1" x14ac:dyDescent="0.25">
      <c r="A282" s="22"/>
      <c r="B282" s="16"/>
      <c r="C282" s="11"/>
      <c r="F282" s="27"/>
      <c r="G282" s="27"/>
      <c r="H282" s="15"/>
      <c r="I282" s="27"/>
      <c r="J282" s="27"/>
      <c r="K282" s="27"/>
      <c r="L282" s="15"/>
      <c r="M282" s="27"/>
      <c r="N282" s="28"/>
      <c r="O282" s="27"/>
      <c r="P282" s="27"/>
      <c r="Q282" s="28"/>
      <c r="R282" s="15"/>
      <c r="S282" s="14"/>
      <c r="T282" s="14"/>
      <c r="U282" s="14"/>
    </row>
    <row r="283" spans="1:21" s="12" customFormat="1" hidden="1" x14ac:dyDescent="0.25">
      <c r="A283" s="22"/>
      <c r="B283" s="16"/>
      <c r="C283" s="11"/>
      <c r="F283" s="27"/>
      <c r="G283" s="27"/>
      <c r="H283" s="15"/>
      <c r="I283" s="27"/>
      <c r="J283" s="27"/>
      <c r="K283" s="27"/>
      <c r="L283" s="15"/>
      <c r="M283" s="27"/>
      <c r="N283" s="28"/>
      <c r="O283" s="27"/>
      <c r="P283" s="27"/>
      <c r="Q283" s="28"/>
      <c r="R283" s="15"/>
      <c r="S283" s="14"/>
      <c r="T283" s="14"/>
      <c r="U283" s="14"/>
    </row>
    <row r="284" spans="1:21" s="12" customFormat="1" hidden="1" x14ac:dyDescent="0.25">
      <c r="A284" s="22"/>
      <c r="B284" s="16"/>
      <c r="C284" s="11"/>
      <c r="F284" s="27"/>
      <c r="G284" s="27"/>
      <c r="H284" s="15"/>
      <c r="I284" s="27"/>
      <c r="J284" s="27"/>
      <c r="K284" s="27"/>
      <c r="L284" s="15"/>
      <c r="M284" s="27"/>
      <c r="N284" s="28"/>
      <c r="O284" s="27"/>
      <c r="P284" s="27"/>
      <c r="Q284" s="28"/>
      <c r="R284" s="15"/>
      <c r="S284" s="14"/>
      <c r="T284" s="14"/>
      <c r="U284" s="14"/>
    </row>
    <row r="285" spans="1:21" s="12" customFormat="1" hidden="1" x14ac:dyDescent="0.25">
      <c r="A285" s="22"/>
      <c r="B285" s="16"/>
      <c r="C285" s="11"/>
      <c r="F285" s="27"/>
      <c r="G285" s="27"/>
      <c r="H285" s="15"/>
      <c r="I285" s="27"/>
      <c r="J285" s="27"/>
      <c r="K285" s="27"/>
      <c r="L285" s="15"/>
      <c r="M285" s="27"/>
      <c r="N285" s="28"/>
      <c r="O285" s="27"/>
      <c r="P285" s="27"/>
      <c r="Q285" s="28"/>
      <c r="R285" s="15"/>
      <c r="S285" s="14"/>
      <c r="T285" s="14"/>
      <c r="U285" s="14"/>
    </row>
    <row r="286" spans="1:21" s="12" customFormat="1" hidden="1" x14ac:dyDescent="0.25">
      <c r="A286" s="22"/>
      <c r="B286" s="16"/>
      <c r="C286" s="11"/>
      <c r="F286" s="27"/>
      <c r="G286" s="27"/>
      <c r="H286" s="15"/>
      <c r="I286" s="27"/>
      <c r="J286" s="27"/>
      <c r="K286" s="27"/>
      <c r="L286" s="15"/>
      <c r="M286" s="27"/>
      <c r="N286" s="28"/>
      <c r="O286" s="27"/>
      <c r="P286" s="27"/>
      <c r="Q286" s="28"/>
      <c r="R286" s="15"/>
      <c r="S286" s="14"/>
      <c r="T286" s="14"/>
      <c r="U286" s="14"/>
    </row>
    <row r="287" spans="1:21" s="12" customFormat="1" hidden="1" x14ac:dyDescent="0.25">
      <c r="A287" s="22"/>
      <c r="B287" s="16"/>
      <c r="C287" s="11"/>
      <c r="F287" s="27"/>
      <c r="G287" s="27"/>
      <c r="H287" s="15"/>
      <c r="I287" s="27"/>
      <c r="J287" s="27"/>
      <c r="K287" s="27"/>
      <c r="L287" s="15"/>
      <c r="M287" s="27"/>
      <c r="N287" s="28"/>
      <c r="O287" s="27"/>
      <c r="P287" s="27"/>
      <c r="Q287" s="28"/>
      <c r="R287" s="15"/>
      <c r="S287" s="14"/>
      <c r="T287" s="14"/>
      <c r="U287" s="14"/>
    </row>
    <row r="288" spans="1:21" s="12" customFormat="1" hidden="1" x14ac:dyDescent="0.25">
      <c r="A288" s="22"/>
      <c r="B288" s="16"/>
      <c r="C288" s="11"/>
      <c r="F288" s="27"/>
      <c r="G288" s="27"/>
      <c r="H288" s="15"/>
      <c r="I288" s="27"/>
      <c r="J288" s="27"/>
      <c r="K288" s="27"/>
      <c r="L288" s="15"/>
      <c r="M288" s="27"/>
      <c r="N288" s="28"/>
      <c r="O288" s="27"/>
      <c r="P288" s="27"/>
      <c r="Q288" s="28"/>
      <c r="R288" s="15"/>
      <c r="S288" s="14"/>
      <c r="T288" s="14"/>
      <c r="U288" s="14"/>
    </row>
    <row r="289" spans="1:21" s="12" customFormat="1" hidden="1" x14ac:dyDescent="0.25">
      <c r="A289" s="22"/>
      <c r="B289" s="16"/>
      <c r="C289" s="11"/>
      <c r="F289" s="27"/>
      <c r="G289" s="27"/>
      <c r="H289" s="15"/>
      <c r="I289" s="27"/>
      <c r="J289" s="27"/>
      <c r="K289" s="27"/>
      <c r="L289" s="15"/>
      <c r="M289" s="27"/>
      <c r="N289" s="28"/>
      <c r="O289" s="27"/>
      <c r="P289" s="27"/>
      <c r="Q289" s="28"/>
      <c r="R289" s="15"/>
      <c r="S289" s="14"/>
      <c r="T289" s="14"/>
      <c r="U289" s="14"/>
    </row>
    <row r="290" spans="1:21" s="12" customFormat="1" hidden="1" x14ac:dyDescent="0.25">
      <c r="A290" s="22"/>
      <c r="B290" s="16"/>
      <c r="C290" s="11"/>
      <c r="F290" s="27"/>
      <c r="G290" s="27"/>
      <c r="H290" s="15"/>
      <c r="I290" s="27"/>
      <c r="J290" s="27"/>
      <c r="K290" s="27"/>
      <c r="L290" s="15"/>
      <c r="M290" s="27"/>
      <c r="N290" s="28"/>
      <c r="O290" s="27"/>
      <c r="P290" s="27"/>
      <c r="Q290" s="28"/>
      <c r="R290" s="15"/>
      <c r="S290" s="14"/>
      <c r="T290" s="14"/>
      <c r="U290" s="14"/>
    </row>
    <row r="291" spans="1:21" s="12" customFormat="1" hidden="1" x14ac:dyDescent="0.25">
      <c r="A291" s="22"/>
      <c r="B291" s="16"/>
      <c r="C291" s="11"/>
      <c r="F291" s="27"/>
      <c r="G291" s="27"/>
      <c r="H291" s="15"/>
      <c r="I291" s="27"/>
      <c r="J291" s="27"/>
      <c r="K291" s="27"/>
      <c r="L291" s="15"/>
      <c r="M291" s="27"/>
      <c r="N291" s="28"/>
      <c r="O291" s="27"/>
      <c r="P291" s="27"/>
      <c r="Q291" s="28"/>
      <c r="R291" s="15"/>
      <c r="S291" s="14"/>
      <c r="T291" s="14"/>
      <c r="U291" s="14"/>
    </row>
    <row r="292" spans="1:21" s="12" customFormat="1" hidden="1" x14ac:dyDescent="0.25">
      <c r="A292" s="22"/>
      <c r="B292" s="16"/>
      <c r="C292" s="11"/>
      <c r="F292" s="27"/>
      <c r="G292" s="27"/>
      <c r="H292" s="15"/>
      <c r="I292" s="27"/>
      <c r="J292" s="27"/>
      <c r="K292" s="27"/>
      <c r="L292" s="15"/>
      <c r="M292" s="27"/>
      <c r="N292" s="28"/>
      <c r="O292" s="27"/>
      <c r="P292" s="27"/>
      <c r="Q292" s="28"/>
      <c r="R292" s="15"/>
      <c r="S292" s="14"/>
      <c r="T292" s="14"/>
      <c r="U292" s="14"/>
    </row>
    <row r="293" spans="1:21" s="12" customFormat="1" hidden="1" x14ac:dyDescent="0.25">
      <c r="A293" s="22"/>
      <c r="B293" s="16"/>
      <c r="C293" s="11"/>
      <c r="F293" s="27"/>
      <c r="G293" s="27"/>
      <c r="H293" s="15"/>
      <c r="I293" s="27"/>
      <c r="J293" s="27"/>
      <c r="K293" s="27"/>
      <c r="L293" s="15"/>
      <c r="M293" s="27"/>
      <c r="N293" s="28"/>
      <c r="O293" s="27"/>
      <c r="P293" s="27"/>
      <c r="Q293" s="28"/>
      <c r="R293" s="15"/>
      <c r="S293" s="14"/>
      <c r="T293" s="14"/>
      <c r="U293" s="14"/>
    </row>
    <row r="294" spans="1:21" s="12" customFormat="1" hidden="1" x14ac:dyDescent="0.25">
      <c r="A294" s="22"/>
      <c r="B294" s="16"/>
      <c r="C294" s="11"/>
      <c r="F294" s="27"/>
      <c r="G294" s="27"/>
      <c r="H294" s="15"/>
      <c r="I294" s="27"/>
      <c r="J294" s="27"/>
      <c r="K294" s="27"/>
      <c r="L294" s="15"/>
      <c r="M294" s="27"/>
      <c r="N294" s="28"/>
      <c r="O294" s="27"/>
      <c r="P294" s="27"/>
      <c r="Q294" s="28"/>
      <c r="R294" s="15"/>
      <c r="S294" s="14"/>
      <c r="T294" s="14"/>
      <c r="U294" s="14"/>
    </row>
    <row r="295" spans="1:21" s="12" customFormat="1" hidden="1" x14ac:dyDescent="0.25">
      <c r="A295" s="22"/>
      <c r="B295" s="16"/>
      <c r="C295" s="11"/>
      <c r="F295" s="27"/>
      <c r="G295" s="27"/>
      <c r="H295" s="15"/>
      <c r="I295" s="27"/>
      <c r="J295" s="27"/>
      <c r="K295" s="27"/>
      <c r="L295" s="15"/>
      <c r="M295" s="27"/>
      <c r="N295" s="28"/>
      <c r="O295" s="27"/>
      <c r="P295" s="27"/>
      <c r="Q295" s="28"/>
      <c r="R295" s="15"/>
      <c r="S295" s="14"/>
      <c r="T295" s="14"/>
      <c r="U295" s="14"/>
    </row>
    <row r="296" spans="1:21" s="12" customFormat="1" hidden="1" x14ac:dyDescent="0.25">
      <c r="A296" s="22"/>
      <c r="B296" s="16"/>
      <c r="C296" s="11"/>
      <c r="F296" s="27"/>
      <c r="G296" s="27"/>
      <c r="H296" s="15"/>
      <c r="I296" s="27"/>
      <c r="J296" s="27"/>
      <c r="K296" s="27"/>
      <c r="L296" s="15"/>
      <c r="M296" s="27"/>
      <c r="N296" s="28"/>
      <c r="O296" s="27"/>
      <c r="P296" s="27"/>
      <c r="Q296" s="28"/>
      <c r="R296" s="15"/>
      <c r="S296" s="14"/>
      <c r="T296" s="14"/>
      <c r="U296" s="14"/>
    </row>
    <row r="297" spans="1:21" s="12" customFormat="1" hidden="1" x14ac:dyDescent="0.25">
      <c r="A297" s="22"/>
      <c r="B297" s="16"/>
      <c r="C297" s="11"/>
      <c r="F297" s="27"/>
      <c r="G297" s="27"/>
      <c r="H297" s="15"/>
      <c r="I297" s="27"/>
      <c r="J297" s="27"/>
      <c r="K297" s="27"/>
      <c r="L297" s="15"/>
      <c r="M297" s="27"/>
      <c r="N297" s="28"/>
      <c r="O297" s="27"/>
      <c r="P297" s="27"/>
      <c r="Q297" s="28"/>
      <c r="R297" s="15"/>
      <c r="S297" s="14"/>
      <c r="T297" s="14"/>
      <c r="U297" s="14"/>
    </row>
    <row r="298" spans="1:21" s="12" customFormat="1" hidden="1" x14ac:dyDescent="0.25">
      <c r="A298" s="22"/>
      <c r="B298" s="16"/>
      <c r="C298" s="11"/>
      <c r="F298" s="27"/>
      <c r="G298" s="27"/>
      <c r="H298" s="15"/>
      <c r="I298" s="27"/>
      <c r="J298" s="27"/>
      <c r="K298" s="27"/>
      <c r="L298" s="15"/>
      <c r="M298" s="27"/>
      <c r="N298" s="28"/>
      <c r="O298" s="27"/>
      <c r="P298" s="27"/>
      <c r="Q298" s="28"/>
      <c r="R298" s="15"/>
      <c r="S298" s="14"/>
      <c r="T298" s="14"/>
      <c r="U298" s="14"/>
    </row>
    <row r="299" spans="1:21" s="12" customFormat="1" hidden="1" x14ac:dyDescent="0.25">
      <c r="A299" s="22"/>
      <c r="B299" s="16"/>
      <c r="C299" s="11"/>
      <c r="F299" s="27"/>
      <c r="G299" s="27"/>
      <c r="H299" s="15"/>
      <c r="I299" s="27"/>
      <c r="J299" s="27"/>
      <c r="K299" s="27"/>
      <c r="L299" s="15"/>
      <c r="M299" s="27"/>
      <c r="N299" s="28"/>
      <c r="O299" s="27"/>
      <c r="P299" s="27"/>
      <c r="Q299" s="28"/>
      <c r="R299" s="15"/>
      <c r="S299" s="14"/>
      <c r="T299" s="14"/>
      <c r="U299" s="14"/>
    </row>
    <row r="300" spans="1:21" s="12" customFormat="1" hidden="1" x14ac:dyDescent="0.25">
      <c r="A300" s="22"/>
      <c r="B300" s="16"/>
      <c r="C300" s="11"/>
      <c r="F300" s="27"/>
      <c r="G300" s="27"/>
      <c r="H300" s="15"/>
      <c r="I300" s="27"/>
      <c r="J300" s="27"/>
      <c r="K300" s="27"/>
      <c r="L300" s="15"/>
      <c r="M300" s="27"/>
      <c r="N300" s="28"/>
      <c r="O300" s="27"/>
      <c r="P300" s="27"/>
      <c r="Q300" s="28"/>
      <c r="R300" s="15"/>
      <c r="S300" s="14"/>
      <c r="T300" s="14"/>
      <c r="U300" s="14"/>
    </row>
    <row r="301" spans="1:21" s="12" customFormat="1" hidden="1" x14ac:dyDescent="0.25">
      <c r="A301" s="22"/>
      <c r="B301" s="16"/>
      <c r="C301" s="11"/>
      <c r="F301" s="27"/>
      <c r="G301" s="27"/>
      <c r="H301" s="15"/>
      <c r="I301" s="27"/>
      <c r="J301" s="27"/>
      <c r="K301" s="27"/>
      <c r="L301" s="15"/>
      <c r="M301" s="27"/>
      <c r="N301" s="28"/>
      <c r="O301" s="27"/>
      <c r="P301" s="27"/>
      <c r="Q301" s="28"/>
      <c r="R301" s="15"/>
      <c r="S301" s="14"/>
      <c r="T301" s="14"/>
      <c r="U301" s="14"/>
    </row>
    <row r="302" spans="1:21" s="12" customFormat="1" hidden="1" x14ac:dyDescent="0.25">
      <c r="A302" s="22"/>
      <c r="B302" s="16"/>
      <c r="C302" s="11"/>
      <c r="F302" s="27"/>
      <c r="G302" s="27"/>
      <c r="H302" s="15"/>
      <c r="I302" s="27"/>
      <c r="J302" s="27"/>
      <c r="K302" s="27"/>
      <c r="L302" s="15"/>
      <c r="M302" s="27"/>
      <c r="N302" s="28"/>
      <c r="O302" s="27"/>
      <c r="P302" s="27"/>
      <c r="Q302" s="28"/>
      <c r="R302" s="15"/>
      <c r="S302" s="14"/>
      <c r="T302" s="14"/>
      <c r="U302" s="14"/>
    </row>
    <row r="303" spans="1:21" s="12" customFormat="1" hidden="1" x14ac:dyDescent="0.25">
      <c r="A303" s="22"/>
      <c r="B303" s="16"/>
      <c r="C303" s="11"/>
      <c r="F303" s="27"/>
      <c r="G303" s="27"/>
      <c r="H303" s="15"/>
      <c r="I303" s="27"/>
      <c r="J303" s="27"/>
      <c r="K303" s="27"/>
      <c r="L303" s="15"/>
      <c r="M303" s="27"/>
      <c r="N303" s="28"/>
      <c r="O303" s="27"/>
      <c r="P303" s="27"/>
      <c r="Q303" s="28"/>
      <c r="R303" s="15"/>
      <c r="S303" s="14"/>
      <c r="T303" s="14"/>
      <c r="U303" s="14"/>
    </row>
    <row r="304" spans="1:21" s="12" customFormat="1" hidden="1" x14ac:dyDescent="0.25">
      <c r="A304" s="22"/>
      <c r="B304" s="16"/>
      <c r="C304" s="11"/>
      <c r="F304" s="27"/>
      <c r="G304" s="27"/>
      <c r="H304" s="15"/>
      <c r="I304" s="27"/>
      <c r="J304" s="27"/>
      <c r="K304" s="27"/>
      <c r="L304" s="15"/>
      <c r="M304" s="27"/>
      <c r="N304" s="28"/>
      <c r="O304" s="27"/>
      <c r="P304" s="27"/>
      <c r="Q304" s="28"/>
      <c r="R304" s="15"/>
      <c r="S304" s="14"/>
      <c r="T304" s="14"/>
      <c r="U304" s="14"/>
    </row>
    <row r="305" spans="1:21" s="12" customFormat="1" hidden="1" x14ac:dyDescent="0.25">
      <c r="A305" s="22"/>
      <c r="B305" s="16"/>
      <c r="C305" s="11"/>
      <c r="F305" s="27"/>
      <c r="G305" s="27"/>
      <c r="H305" s="15"/>
      <c r="I305" s="27"/>
      <c r="J305" s="27"/>
      <c r="K305" s="27"/>
      <c r="L305" s="15"/>
      <c r="M305" s="27"/>
      <c r="N305" s="28"/>
      <c r="O305" s="27"/>
      <c r="P305" s="27"/>
      <c r="Q305" s="28"/>
      <c r="R305" s="15"/>
      <c r="S305" s="14"/>
      <c r="T305" s="14"/>
      <c r="U305" s="14"/>
    </row>
    <row r="306" spans="1:21" s="12" customFormat="1" hidden="1" x14ac:dyDescent="0.25">
      <c r="A306" s="22"/>
      <c r="B306" s="16"/>
      <c r="C306" s="11"/>
      <c r="F306" s="27"/>
      <c r="G306" s="27"/>
      <c r="H306" s="15"/>
      <c r="I306" s="27"/>
      <c r="J306" s="27"/>
      <c r="K306" s="27"/>
      <c r="L306" s="15"/>
      <c r="M306" s="27"/>
      <c r="N306" s="28"/>
      <c r="O306" s="27"/>
      <c r="P306" s="27"/>
      <c r="Q306" s="28"/>
      <c r="R306" s="15"/>
      <c r="S306" s="14"/>
      <c r="T306" s="14"/>
      <c r="U306" s="14"/>
    </row>
    <row r="307" spans="1:21" s="12" customFormat="1" hidden="1" x14ac:dyDescent="0.25">
      <c r="A307" s="22"/>
      <c r="B307" s="16"/>
      <c r="C307" s="11"/>
      <c r="F307" s="27"/>
      <c r="G307" s="27"/>
      <c r="H307" s="15"/>
      <c r="I307" s="27"/>
      <c r="J307" s="27"/>
      <c r="K307" s="27"/>
      <c r="L307" s="15"/>
      <c r="M307" s="27"/>
      <c r="N307" s="28"/>
      <c r="O307" s="27"/>
      <c r="P307" s="27"/>
      <c r="Q307" s="28"/>
      <c r="R307" s="15"/>
      <c r="S307" s="14"/>
      <c r="T307" s="14"/>
      <c r="U307" s="14"/>
    </row>
    <row r="308" spans="1:21" s="12" customFormat="1" hidden="1" x14ac:dyDescent="0.25">
      <c r="A308" s="22"/>
      <c r="B308" s="16"/>
      <c r="C308" s="11"/>
      <c r="F308" s="27"/>
      <c r="G308" s="27"/>
      <c r="H308" s="15"/>
      <c r="I308" s="27"/>
      <c r="J308" s="27"/>
      <c r="K308" s="27"/>
      <c r="L308" s="15"/>
      <c r="M308" s="27"/>
      <c r="N308" s="28"/>
      <c r="O308" s="27"/>
      <c r="P308" s="27"/>
      <c r="Q308" s="28"/>
      <c r="R308" s="15"/>
      <c r="S308" s="14"/>
      <c r="T308" s="14"/>
      <c r="U308" s="14"/>
    </row>
    <row r="309" spans="1:21" s="12" customFormat="1" hidden="1" x14ac:dyDescent="0.25">
      <c r="A309" s="22"/>
      <c r="B309" s="16"/>
      <c r="C309" s="11"/>
      <c r="F309" s="27"/>
      <c r="G309" s="27"/>
      <c r="H309" s="15"/>
      <c r="I309" s="27"/>
      <c r="J309" s="27"/>
      <c r="K309" s="27"/>
      <c r="L309" s="15"/>
      <c r="M309" s="27"/>
      <c r="N309" s="28"/>
      <c r="O309" s="27"/>
      <c r="P309" s="27"/>
      <c r="Q309" s="28"/>
      <c r="R309" s="15"/>
      <c r="S309" s="14"/>
      <c r="T309" s="14"/>
      <c r="U309" s="14"/>
    </row>
    <row r="310" spans="1:21" s="12" customFormat="1" hidden="1" x14ac:dyDescent="0.25">
      <c r="A310" s="22"/>
      <c r="B310" s="16"/>
      <c r="C310" s="11"/>
      <c r="F310" s="27"/>
      <c r="G310" s="27"/>
      <c r="H310" s="15"/>
      <c r="I310" s="27"/>
      <c r="J310" s="27"/>
      <c r="K310" s="27"/>
      <c r="L310" s="15"/>
      <c r="M310" s="27"/>
      <c r="N310" s="28"/>
      <c r="O310" s="27"/>
      <c r="P310" s="27"/>
      <c r="Q310" s="28"/>
      <c r="R310" s="15"/>
      <c r="S310" s="14"/>
      <c r="T310" s="14"/>
      <c r="U310" s="14"/>
    </row>
    <row r="311" spans="1:21" s="12" customFormat="1" hidden="1" x14ac:dyDescent="0.25">
      <c r="A311" s="22"/>
      <c r="B311" s="16"/>
      <c r="C311" s="11"/>
      <c r="F311" s="27"/>
      <c r="G311" s="27"/>
      <c r="H311" s="15"/>
      <c r="I311" s="27"/>
      <c r="J311" s="27"/>
      <c r="K311" s="27"/>
      <c r="L311" s="15"/>
      <c r="M311" s="27"/>
      <c r="N311" s="28"/>
      <c r="O311" s="27"/>
      <c r="P311" s="27"/>
      <c r="Q311" s="28"/>
      <c r="R311" s="15"/>
      <c r="S311" s="14"/>
      <c r="T311" s="14"/>
      <c r="U311" s="14"/>
    </row>
    <row r="312" spans="1:21" s="12" customFormat="1" hidden="1" x14ac:dyDescent="0.25">
      <c r="A312" s="22"/>
      <c r="B312" s="16"/>
      <c r="C312" s="11"/>
      <c r="F312" s="27"/>
      <c r="G312" s="27"/>
      <c r="H312" s="15"/>
      <c r="I312" s="27"/>
      <c r="J312" s="27"/>
      <c r="K312" s="27"/>
      <c r="L312" s="15"/>
      <c r="M312" s="27"/>
      <c r="N312" s="28"/>
      <c r="O312" s="27"/>
      <c r="P312" s="27"/>
      <c r="Q312" s="28"/>
      <c r="R312" s="15"/>
      <c r="S312" s="14"/>
      <c r="T312" s="14"/>
      <c r="U312" s="14"/>
    </row>
    <row r="313" spans="1:21" s="12" customFormat="1" hidden="1" x14ac:dyDescent="0.25">
      <c r="A313" s="22"/>
      <c r="B313" s="16"/>
      <c r="C313" s="11"/>
      <c r="F313" s="27"/>
      <c r="G313" s="27"/>
      <c r="H313" s="15"/>
      <c r="I313" s="27"/>
      <c r="J313" s="27"/>
      <c r="K313" s="27"/>
      <c r="L313" s="15"/>
      <c r="M313" s="27"/>
      <c r="N313" s="28"/>
      <c r="O313" s="27"/>
      <c r="P313" s="27"/>
      <c r="Q313" s="28"/>
      <c r="R313" s="15"/>
      <c r="S313" s="14"/>
      <c r="T313" s="14"/>
      <c r="U313" s="14"/>
    </row>
    <row r="314" spans="1:21" s="12" customFormat="1" hidden="1" x14ac:dyDescent="0.25">
      <c r="A314" s="22"/>
      <c r="B314" s="16"/>
      <c r="C314" s="11"/>
      <c r="F314" s="27"/>
      <c r="G314" s="27"/>
      <c r="H314" s="15"/>
      <c r="I314" s="27"/>
      <c r="J314" s="27"/>
      <c r="K314" s="27"/>
      <c r="L314" s="15"/>
      <c r="M314" s="27"/>
      <c r="N314" s="28"/>
      <c r="O314" s="27"/>
      <c r="P314" s="27"/>
      <c r="Q314" s="28"/>
      <c r="R314" s="15"/>
      <c r="S314" s="14"/>
      <c r="T314" s="14"/>
      <c r="U314" s="14"/>
    </row>
    <row r="315" spans="1:21" s="12" customFormat="1" hidden="1" x14ac:dyDescent="0.25">
      <c r="A315" s="22"/>
      <c r="B315" s="16"/>
      <c r="C315" s="11"/>
      <c r="F315" s="27"/>
      <c r="G315" s="27"/>
      <c r="H315" s="15"/>
      <c r="I315" s="27"/>
      <c r="J315" s="27"/>
      <c r="K315" s="27"/>
      <c r="L315" s="15"/>
      <c r="M315" s="27"/>
      <c r="N315" s="28"/>
      <c r="O315" s="27"/>
      <c r="P315" s="27"/>
      <c r="Q315" s="28"/>
      <c r="R315" s="15"/>
      <c r="S315" s="14"/>
      <c r="T315" s="14"/>
      <c r="U315" s="14"/>
    </row>
    <row r="316" spans="1:21" s="12" customFormat="1" hidden="1" x14ac:dyDescent="0.25">
      <c r="A316" s="22"/>
      <c r="B316" s="16"/>
      <c r="C316" s="11"/>
      <c r="F316" s="27"/>
      <c r="G316" s="27"/>
      <c r="H316" s="15"/>
      <c r="I316" s="27"/>
      <c r="J316" s="27"/>
      <c r="K316" s="27"/>
      <c r="L316" s="15"/>
      <c r="M316" s="27"/>
      <c r="N316" s="28"/>
      <c r="O316" s="27"/>
      <c r="P316" s="27"/>
      <c r="Q316" s="28"/>
      <c r="R316" s="15"/>
      <c r="S316" s="14"/>
      <c r="T316" s="14"/>
      <c r="U316" s="14"/>
    </row>
    <row r="317" spans="1:21" s="12" customFormat="1" hidden="1" x14ac:dyDescent="0.25">
      <c r="A317" s="22"/>
      <c r="B317" s="16"/>
      <c r="C317" s="11"/>
      <c r="F317" s="27"/>
      <c r="G317" s="27"/>
      <c r="H317" s="15"/>
      <c r="I317" s="27"/>
      <c r="J317" s="27"/>
      <c r="K317" s="27"/>
      <c r="L317" s="15"/>
      <c r="M317" s="27"/>
      <c r="N317" s="28"/>
      <c r="O317" s="27"/>
      <c r="P317" s="27"/>
      <c r="Q317" s="28"/>
      <c r="R317" s="15"/>
      <c r="S317" s="14"/>
      <c r="T317" s="14"/>
      <c r="U317" s="14"/>
    </row>
    <row r="318" spans="1:21" s="12" customFormat="1" hidden="1" x14ac:dyDescent="0.25">
      <c r="A318" s="22"/>
      <c r="B318" s="16"/>
      <c r="C318" s="11"/>
      <c r="F318" s="27"/>
      <c r="G318" s="27"/>
      <c r="H318" s="15"/>
      <c r="I318" s="27"/>
      <c r="J318" s="27"/>
      <c r="K318" s="27"/>
      <c r="L318" s="15"/>
      <c r="M318" s="27"/>
      <c r="N318" s="28"/>
      <c r="O318" s="27"/>
      <c r="P318" s="27"/>
      <c r="Q318" s="28"/>
      <c r="R318" s="15"/>
      <c r="S318" s="14"/>
      <c r="T318" s="14"/>
      <c r="U318" s="14"/>
    </row>
    <row r="319" spans="1:21" s="12" customFormat="1" hidden="1" x14ac:dyDescent="0.25">
      <c r="A319" s="22"/>
      <c r="B319" s="16"/>
      <c r="C319" s="11"/>
      <c r="F319" s="27"/>
      <c r="G319" s="27"/>
      <c r="H319" s="15"/>
      <c r="I319" s="27"/>
      <c r="J319" s="27"/>
      <c r="K319" s="27"/>
      <c r="L319" s="15"/>
      <c r="M319" s="27"/>
      <c r="N319" s="28"/>
      <c r="O319" s="27"/>
      <c r="P319" s="27"/>
      <c r="Q319" s="28"/>
      <c r="R319" s="15"/>
      <c r="S319" s="14"/>
      <c r="T319" s="14"/>
      <c r="U319" s="14"/>
    </row>
    <row r="320" spans="1:21" s="12" customFormat="1" hidden="1" x14ac:dyDescent="0.25">
      <c r="A320" s="22"/>
      <c r="B320" s="16"/>
      <c r="C320" s="11"/>
      <c r="F320" s="27"/>
      <c r="G320" s="27"/>
      <c r="H320" s="15"/>
      <c r="I320" s="27"/>
      <c r="J320" s="27"/>
      <c r="K320" s="27"/>
      <c r="L320" s="15"/>
      <c r="M320" s="27"/>
      <c r="N320" s="28"/>
      <c r="O320" s="27"/>
      <c r="P320" s="27"/>
      <c r="Q320" s="28"/>
      <c r="R320" s="15"/>
      <c r="S320" s="14"/>
      <c r="T320" s="14"/>
      <c r="U320" s="14"/>
    </row>
    <row r="321" spans="1:21" s="12" customFormat="1" hidden="1" x14ac:dyDescent="0.25">
      <c r="A321" s="22"/>
      <c r="B321" s="16"/>
      <c r="C321" s="11"/>
      <c r="F321" s="27"/>
      <c r="G321" s="27"/>
      <c r="H321" s="15"/>
      <c r="I321" s="27"/>
      <c r="J321" s="27"/>
      <c r="K321" s="27"/>
      <c r="L321" s="15"/>
      <c r="M321" s="27"/>
      <c r="N321" s="28"/>
      <c r="O321" s="27"/>
      <c r="P321" s="27"/>
      <c r="Q321" s="28"/>
      <c r="R321" s="15"/>
      <c r="S321" s="14"/>
      <c r="T321" s="14"/>
      <c r="U321" s="14"/>
    </row>
    <row r="322" spans="1:21" s="12" customFormat="1" hidden="1" x14ac:dyDescent="0.25">
      <c r="A322" s="22"/>
      <c r="B322" s="16"/>
      <c r="C322" s="11"/>
      <c r="F322" s="27"/>
      <c r="G322" s="27"/>
      <c r="H322" s="15"/>
      <c r="I322" s="27"/>
      <c r="J322" s="27"/>
      <c r="K322" s="27"/>
      <c r="L322" s="15"/>
      <c r="M322" s="27"/>
      <c r="N322" s="28"/>
      <c r="O322" s="27"/>
      <c r="P322" s="27"/>
      <c r="Q322" s="28"/>
      <c r="R322" s="15"/>
      <c r="S322" s="14"/>
      <c r="T322" s="14"/>
      <c r="U322" s="14"/>
    </row>
    <row r="323" spans="1:21" s="12" customFormat="1" hidden="1" x14ac:dyDescent="0.25">
      <c r="A323" s="22"/>
      <c r="B323" s="16"/>
      <c r="C323" s="11"/>
      <c r="F323" s="27"/>
      <c r="G323" s="27"/>
      <c r="H323" s="15"/>
      <c r="I323" s="27"/>
      <c r="J323" s="27"/>
      <c r="K323" s="27"/>
      <c r="L323" s="15"/>
      <c r="M323" s="27"/>
      <c r="N323" s="28"/>
      <c r="O323" s="27"/>
      <c r="P323" s="27"/>
      <c r="Q323" s="28"/>
      <c r="R323" s="15"/>
      <c r="S323" s="14"/>
      <c r="T323" s="14"/>
      <c r="U323" s="14"/>
    </row>
    <row r="324" spans="1:21" s="12" customFormat="1" hidden="1" x14ac:dyDescent="0.25">
      <c r="A324" s="22"/>
      <c r="B324" s="16"/>
      <c r="C324" s="11"/>
      <c r="F324" s="27"/>
      <c r="G324" s="27"/>
      <c r="H324" s="15"/>
      <c r="I324" s="27"/>
      <c r="J324" s="27"/>
      <c r="K324" s="27"/>
      <c r="L324" s="15"/>
      <c r="M324" s="27"/>
      <c r="N324" s="28"/>
      <c r="O324" s="27"/>
      <c r="P324" s="27"/>
      <c r="Q324" s="28"/>
      <c r="R324" s="15"/>
      <c r="S324" s="14"/>
      <c r="T324" s="14"/>
      <c r="U324" s="14"/>
    </row>
    <row r="325" spans="1:21" s="12" customFormat="1" hidden="1" x14ac:dyDescent="0.25">
      <c r="A325" s="22"/>
      <c r="B325" s="16"/>
      <c r="C325" s="11"/>
      <c r="F325" s="27"/>
      <c r="G325" s="27"/>
      <c r="H325" s="15"/>
      <c r="I325" s="27"/>
      <c r="J325" s="27"/>
      <c r="K325" s="27"/>
      <c r="L325" s="15"/>
      <c r="M325" s="27"/>
      <c r="N325" s="28"/>
      <c r="O325" s="27"/>
      <c r="P325" s="27"/>
      <c r="Q325" s="28"/>
      <c r="R325" s="15"/>
      <c r="S325" s="14"/>
      <c r="T325" s="14"/>
      <c r="U325" s="14"/>
    </row>
    <row r="326" spans="1:21" s="12" customFormat="1" hidden="1" x14ac:dyDescent="0.25">
      <c r="A326" s="22"/>
      <c r="B326" s="16"/>
      <c r="C326" s="11"/>
      <c r="F326" s="27"/>
      <c r="G326" s="27"/>
      <c r="H326" s="15"/>
      <c r="I326" s="27"/>
      <c r="J326" s="27"/>
      <c r="K326" s="27"/>
      <c r="L326" s="15"/>
      <c r="M326" s="27"/>
      <c r="N326" s="28"/>
      <c r="O326" s="27"/>
      <c r="P326" s="27"/>
      <c r="Q326" s="28"/>
      <c r="R326" s="15"/>
      <c r="S326" s="14"/>
      <c r="T326" s="14"/>
      <c r="U326" s="14"/>
    </row>
    <row r="327" spans="1:21" s="12" customFormat="1" hidden="1" x14ac:dyDescent="0.25">
      <c r="A327" s="22"/>
      <c r="B327" s="16"/>
      <c r="C327" s="11"/>
      <c r="F327" s="27"/>
      <c r="G327" s="27"/>
      <c r="H327" s="15"/>
      <c r="I327" s="27"/>
      <c r="J327" s="27"/>
      <c r="K327" s="27"/>
      <c r="L327" s="15"/>
      <c r="M327" s="27"/>
      <c r="N327" s="28"/>
      <c r="O327" s="27"/>
      <c r="P327" s="27"/>
      <c r="Q327" s="28"/>
      <c r="R327" s="15"/>
      <c r="S327" s="14"/>
      <c r="T327" s="14"/>
      <c r="U327" s="14"/>
    </row>
    <row r="328" spans="1:21" s="12" customFormat="1" hidden="1" x14ac:dyDescent="0.25">
      <c r="A328" s="22"/>
      <c r="B328" s="16"/>
      <c r="C328" s="11"/>
      <c r="F328" s="27"/>
      <c r="G328" s="27"/>
      <c r="H328" s="15"/>
      <c r="I328" s="27"/>
      <c r="J328" s="27"/>
      <c r="K328" s="27"/>
      <c r="L328" s="15"/>
      <c r="M328" s="27"/>
      <c r="N328" s="28"/>
      <c r="O328" s="27"/>
      <c r="P328" s="27"/>
      <c r="Q328" s="28"/>
      <c r="R328" s="15"/>
      <c r="S328" s="14"/>
      <c r="T328" s="14"/>
      <c r="U328" s="14"/>
    </row>
    <row r="329" spans="1:21" s="12" customFormat="1" hidden="1" x14ac:dyDescent="0.25">
      <c r="A329" s="22"/>
      <c r="B329" s="16"/>
      <c r="C329" s="11"/>
      <c r="F329" s="27"/>
      <c r="G329" s="27"/>
      <c r="H329" s="15"/>
      <c r="I329" s="27"/>
      <c r="J329" s="27"/>
      <c r="K329" s="27"/>
      <c r="L329" s="15"/>
      <c r="M329" s="27"/>
      <c r="N329" s="28"/>
      <c r="O329" s="27"/>
      <c r="P329" s="27"/>
      <c r="Q329" s="28"/>
      <c r="R329" s="15"/>
      <c r="S329" s="14"/>
      <c r="T329" s="14"/>
      <c r="U329" s="14"/>
    </row>
    <row r="330" spans="1:21" s="12" customFormat="1" hidden="1" x14ac:dyDescent="0.25">
      <c r="A330" s="22"/>
      <c r="B330" s="16"/>
      <c r="C330" s="11"/>
      <c r="F330" s="27"/>
      <c r="G330" s="27"/>
      <c r="H330" s="15"/>
      <c r="I330" s="27"/>
      <c r="J330" s="27"/>
      <c r="K330" s="27"/>
      <c r="L330" s="15"/>
      <c r="M330" s="27"/>
      <c r="N330" s="28"/>
      <c r="O330" s="27"/>
      <c r="P330" s="27"/>
      <c r="Q330" s="28"/>
      <c r="R330" s="15"/>
      <c r="S330" s="14"/>
      <c r="T330" s="14"/>
      <c r="U330" s="14"/>
    </row>
    <row r="331" spans="1:21" s="12" customFormat="1" hidden="1" x14ac:dyDescent="0.25">
      <c r="A331" s="22"/>
      <c r="B331" s="16"/>
      <c r="C331" s="11"/>
      <c r="F331" s="27"/>
      <c r="G331" s="27"/>
      <c r="H331" s="15"/>
      <c r="I331" s="27"/>
      <c r="J331" s="27"/>
      <c r="K331" s="27"/>
      <c r="L331" s="15"/>
      <c r="M331" s="27"/>
      <c r="N331" s="28"/>
      <c r="O331" s="27"/>
      <c r="P331" s="27"/>
      <c r="Q331" s="28"/>
      <c r="R331" s="15"/>
      <c r="S331" s="14"/>
      <c r="T331" s="14"/>
      <c r="U331" s="14"/>
    </row>
    <row r="332" spans="1:21" s="12" customFormat="1" hidden="1" x14ac:dyDescent="0.25">
      <c r="A332" s="22"/>
      <c r="B332" s="16"/>
      <c r="C332" s="11"/>
      <c r="F332" s="27"/>
      <c r="G332" s="27"/>
      <c r="H332" s="15"/>
      <c r="I332" s="27"/>
      <c r="J332" s="27"/>
      <c r="K332" s="27"/>
      <c r="L332" s="15"/>
      <c r="M332" s="27"/>
      <c r="N332" s="28"/>
      <c r="O332" s="27"/>
      <c r="P332" s="27"/>
      <c r="Q332" s="28"/>
      <c r="R332" s="15"/>
      <c r="S332" s="14"/>
      <c r="T332" s="14"/>
      <c r="U332" s="14"/>
    </row>
    <row r="333" spans="1:21" s="12" customFormat="1" hidden="1" x14ac:dyDescent="0.25">
      <c r="A333" s="22"/>
      <c r="B333" s="16"/>
      <c r="C333" s="11"/>
      <c r="F333" s="27"/>
      <c r="G333" s="27"/>
      <c r="H333" s="15"/>
      <c r="I333" s="27"/>
      <c r="J333" s="27"/>
      <c r="K333" s="27"/>
      <c r="L333" s="15"/>
      <c r="M333" s="27"/>
      <c r="N333" s="28"/>
      <c r="O333" s="27"/>
      <c r="P333" s="27"/>
      <c r="Q333" s="28"/>
      <c r="R333" s="15"/>
      <c r="S333" s="14"/>
      <c r="T333" s="14"/>
      <c r="U333" s="14"/>
    </row>
    <row r="334" spans="1:21" s="12" customFormat="1" hidden="1" x14ac:dyDescent="0.25">
      <c r="A334" s="22"/>
      <c r="B334" s="16"/>
      <c r="C334" s="11"/>
      <c r="F334" s="27"/>
      <c r="G334" s="27"/>
      <c r="H334" s="15"/>
      <c r="I334" s="27"/>
      <c r="J334" s="27"/>
      <c r="K334" s="27"/>
      <c r="L334" s="15"/>
      <c r="M334" s="27"/>
      <c r="N334" s="28"/>
      <c r="O334" s="27"/>
      <c r="P334" s="27"/>
      <c r="Q334" s="28"/>
      <c r="R334" s="15"/>
      <c r="S334" s="14"/>
      <c r="T334" s="14"/>
      <c r="U334" s="14"/>
    </row>
    <row r="335" spans="1:21" s="12" customFormat="1" hidden="1" x14ac:dyDescent="0.25">
      <c r="A335" s="22"/>
      <c r="B335" s="16"/>
      <c r="C335" s="11"/>
      <c r="F335" s="27"/>
      <c r="G335" s="27"/>
      <c r="H335" s="15"/>
      <c r="I335" s="27"/>
      <c r="J335" s="27"/>
      <c r="K335" s="27"/>
      <c r="L335" s="15"/>
      <c r="M335" s="27"/>
      <c r="N335" s="28"/>
      <c r="O335" s="27"/>
      <c r="P335" s="27"/>
      <c r="Q335" s="28"/>
      <c r="R335" s="15"/>
      <c r="S335" s="14"/>
      <c r="T335" s="14"/>
      <c r="U335" s="14"/>
    </row>
    <row r="336" spans="1:21" s="12" customFormat="1" hidden="1" x14ac:dyDescent="0.25">
      <c r="A336" s="22"/>
      <c r="B336" s="16"/>
      <c r="C336" s="11"/>
      <c r="F336" s="27"/>
      <c r="G336" s="27"/>
      <c r="H336" s="15"/>
      <c r="I336" s="27"/>
      <c r="J336" s="27"/>
      <c r="K336" s="27"/>
      <c r="L336" s="15"/>
      <c r="M336" s="27"/>
      <c r="N336" s="28"/>
      <c r="O336" s="27"/>
      <c r="P336" s="27"/>
      <c r="Q336" s="28"/>
      <c r="R336" s="15"/>
      <c r="S336" s="14"/>
      <c r="T336" s="14"/>
      <c r="U336" s="14"/>
    </row>
    <row r="337" spans="1:21" s="12" customFormat="1" hidden="1" x14ac:dyDescent="0.25">
      <c r="A337" s="22"/>
      <c r="B337" s="16"/>
      <c r="C337" s="11"/>
      <c r="F337" s="27"/>
      <c r="G337" s="27"/>
      <c r="H337" s="15"/>
      <c r="I337" s="27"/>
      <c r="J337" s="27"/>
      <c r="K337" s="27"/>
      <c r="L337" s="15"/>
      <c r="M337" s="27"/>
      <c r="N337" s="28"/>
      <c r="O337" s="27"/>
      <c r="P337" s="27"/>
      <c r="Q337" s="28"/>
      <c r="R337" s="15"/>
      <c r="S337" s="14"/>
      <c r="T337" s="14"/>
      <c r="U337" s="14"/>
    </row>
    <row r="338" spans="1:21" s="12" customFormat="1" hidden="1" x14ac:dyDescent="0.25">
      <c r="A338" s="22"/>
      <c r="B338" s="16"/>
      <c r="C338" s="11"/>
      <c r="F338" s="27"/>
      <c r="G338" s="27"/>
      <c r="H338" s="15"/>
      <c r="I338" s="27"/>
      <c r="J338" s="27"/>
      <c r="K338" s="27"/>
      <c r="L338" s="15"/>
      <c r="M338" s="27"/>
      <c r="N338" s="28"/>
      <c r="O338" s="27"/>
      <c r="P338" s="27"/>
      <c r="Q338" s="28"/>
      <c r="R338" s="15"/>
      <c r="S338" s="14"/>
      <c r="T338" s="14"/>
      <c r="U338" s="14"/>
    </row>
    <row r="339" spans="1:21" s="12" customFormat="1" hidden="1" x14ac:dyDescent="0.25">
      <c r="A339" s="22"/>
      <c r="B339" s="16"/>
      <c r="C339" s="11"/>
      <c r="F339" s="27"/>
      <c r="G339" s="27"/>
      <c r="H339" s="15"/>
      <c r="I339" s="27"/>
      <c r="J339" s="27"/>
      <c r="K339" s="27"/>
      <c r="L339" s="15"/>
      <c r="M339" s="27"/>
      <c r="N339" s="28"/>
      <c r="O339" s="27"/>
      <c r="P339" s="27"/>
      <c r="Q339" s="28"/>
      <c r="R339" s="15"/>
      <c r="S339" s="14"/>
      <c r="T339" s="14"/>
      <c r="U339" s="14"/>
    </row>
    <row r="340" spans="1:21" s="12" customFormat="1" hidden="1" x14ac:dyDescent="0.25">
      <c r="A340" s="22"/>
      <c r="B340" s="16"/>
      <c r="C340" s="11"/>
      <c r="F340" s="27"/>
      <c r="G340" s="27"/>
      <c r="H340" s="15"/>
      <c r="I340" s="27"/>
      <c r="J340" s="27"/>
      <c r="K340" s="27"/>
      <c r="L340" s="15"/>
      <c r="M340" s="27"/>
      <c r="N340" s="28"/>
      <c r="O340" s="27"/>
      <c r="P340" s="27"/>
      <c r="Q340" s="28"/>
      <c r="R340" s="15"/>
      <c r="S340" s="14"/>
      <c r="T340" s="14"/>
      <c r="U340" s="14"/>
    </row>
    <row r="341" spans="1:21" s="12" customFormat="1" hidden="1" x14ac:dyDescent="0.25">
      <c r="A341" s="22"/>
      <c r="B341" s="16"/>
      <c r="C341" s="11"/>
      <c r="F341" s="27"/>
      <c r="G341" s="27"/>
      <c r="H341" s="15"/>
      <c r="I341" s="27"/>
      <c r="J341" s="27"/>
      <c r="K341" s="27"/>
      <c r="L341" s="15"/>
      <c r="M341" s="27"/>
      <c r="N341" s="28"/>
      <c r="O341" s="27"/>
      <c r="P341" s="27"/>
      <c r="Q341" s="28"/>
      <c r="R341" s="15"/>
      <c r="S341" s="14"/>
      <c r="T341" s="14"/>
      <c r="U341" s="14"/>
    </row>
    <row r="342" spans="1:21" s="12" customFormat="1" hidden="1" x14ac:dyDescent="0.25">
      <c r="A342" s="22"/>
      <c r="B342" s="16"/>
      <c r="C342" s="11"/>
      <c r="F342" s="27"/>
      <c r="G342" s="27"/>
      <c r="H342" s="15"/>
      <c r="I342" s="27"/>
      <c r="J342" s="27"/>
      <c r="K342" s="27"/>
      <c r="L342" s="15"/>
      <c r="M342" s="27"/>
      <c r="N342" s="28"/>
      <c r="O342" s="27"/>
      <c r="P342" s="27"/>
      <c r="Q342" s="28"/>
      <c r="R342" s="15"/>
      <c r="S342" s="14"/>
      <c r="T342" s="14"/>
      <c r="U342" s="14"/>
    </row>
    <row r="343" spans="1:21" s="12" customFormat="1" hidden="1" x14ac:dyDescent="0.25">
      <c r="A343" s="22"/>
      <c r="B343" s="16"/>
      <c r="C343" s="11"/>
      <c r="F343" s="27"/>
      <c r="G343" s="27"/>
      <c r="H343" s="15"/>
      <c r="I343" s="27"/>
      <c r="J343" s="27"/>
      <c r="K343" s="27"/>
      <c r="L343" s="15"/>
      <c r="M343" s="27"/>
      <c r="N343" s="28"/>
      <c r="O343" s="27"/>
      <c r="P343" s="27"/>
      <c r="Q343" s="28"/>
      <c r="R343" s="15"/>
      <c r="S343" s="14"/>
      <c r="T343" s="14"/>
      <c r="U343" s="14"/>
    </row>
    <row r="344" spans="1:21" s="12" customFormat="1" hidden="1" x14ac:dyDescent="0.25">
      <c r="A344" s="22"/>
      <c r="B344" s="16"/>
      <c r="C344" s="11"/>
      <c r="F344" s="27"/>
      <c r="G344" s="27"/>
      <c r="H344" s="15"/>
      <c r="I344" s="27"/>
      <c r="J344" s="27"/>
      <c r="K344" s="27"/>
      <c r="L344" s="15"/>
      <c r="M344" s="27"/>
      <c r="N344" s="28"/>
      <c r="O344" s="27"/>
      <c r="P344" s="27"/>
      <c r="Q344" s="28"/>
      <c r="R344" s="15"/>
      <c r="S344" s="14"/>
      <c r="T344" s="14"/>
      <c r="U344" s="14"/>
    </row>
    <row r="345" spans="1:21" s="12" customFormat="1" hidden="1" x14ac:dyDescent="0.25">
      <c r="A345" s="22"/>
      <c r="B345" s="16"/>
      <c r="C345" s="11"/>
      <c r="F345" s="27"/>
      <c r="G345" s="27"/>
      <c r="H345" s="15"/>
      <c r="I345" s="27"/>
      <c r="J345" s="27"/>
      <c r="K345" s="27"/>
      <c r="L345" s="15"/>
      <c r="M345" s="27"/>
      <c r="N345" s="28"/>
      <c r="O345" s="27"/>
      <c r="P345" s="27"/>
      <c r="Q345" s="28"/>
      <c r="R345" s="15"/>
      <c r="S345" s="14"/>
      <c r="T345" s="14"/>
      <c r="U345" s="14"/>
    </row>
    <row r="346" spans="1:21" s="12" customFormat="1" hidden="1" x14ac:dyDescent="0.25">
      <c r="A346" s="22"/>
      <c r="B346" s="16"/>
      <c r="C346" s="11"/>
      <c r="F346" s="27"/>
      <c r="G346" s="27"/>
      <c r="H346" s="15"/>
      <c r="I346" s="27"/>
      <c r="J346" s="27"/>
      <c r="K346" s="27"/>
      <c r="L346" s="15"/>
      <c r="M346" s="27"/>
      <c r="N346" s="28"/>
      <c r="O346" s="27"/>
      <c r="P346" s="27"/>
      <c r="Q346" s="28"/>
      <c r="R346" s="15"/>
      <c r="S346" s="14"/>
      <c r="T346" s="14"/>
      <c r="U346" s="14"/>
    </row>
    <row r="347" spans="1:21" s="12" customFormat="1" hidden="1" x14ac:dyDescent="0.25">
      <c r="A347" s="22"/>
      <c r="B347" s="16"/>
      <c r="C347" s="11"/>
      <c r="F347" s="27"/>
      <c r="G347" s="27"/>
      <c r="H347" s="15"/>
      <c r="I347" s="27"/>
      <c r="J347" s="27"/>
      <c r="K347" s="27"/>
      <c r="L347" s="15"/>
      <c r="M347" s="27"/>
      <c r="N347" s="28"/>
      <c r="O347" s="27"/>
      <c r="P347" s="27"/>
      <c r="Q347" s="28"/>
      <c r="R347" s="15"/>
      <c r="S347" s="14"/>
      <c r="T347" s="14"/>
      <c r="U347" s="14"/>
    </row>
    <row r="348" spans="1:21" s="12" customFormat="1" hidden="1" x14ac:dyDescent="0.25">
      <c r="A348" s="22"/>
      <c r="B348" s="16"/>
      <c r="C348" s="11"/>
      <c r="F348" s="27"/>
      <c r="G348" s="27"/>
      <c r="H348" s="15"/>
      <c r="I348" s="27"/>
      <c r="J348" s="27"/>
      <c r="K348" s="27"/>
      <c r="L348" s="15"/>
      <c r="M348" s="27"/>
      <c r="N348" s="28"/>
      <c r="O348" s="27"/>
      <c r="P348" s="27"/>
      <c r="Q348" s="28"/>
      <c r="R348" s="15"/>
      <c r="S348" s="14"/>
      <c r="T348" s="14"/>
      <c r="U348" s="14"/>
    </row>
    <row r="349" spans="1:21" s="12" customFormat="1" hidden="1" x14ac:dyDescent="0.25">
      <c r="A349" s="22"/>
      <c r="B349" s="16"/>
      <c r="C349" s="11"/>
      <c r="F349" s="27"/>
      <c r="G349" s="27"/>
      <c r="H349" s="15"/>
      <c r="I349" s="27"/>
      <c r="J349" s="27"/>
      <c r="K349" s="27"/>
      <c r="L349" s="15"/>
      <c r="M349" s="27"/>
      <c r="N349" s="28"/>
      <c r="O349" s="27"/>
      <c r="P349" s="27"/>
      <c r="Q349" s="28"/>
      <c r="R349" s="15"/>
      <c r="S349" s="14"/>
      <c r="T349" s="14"/>
      <c r="U349" s="14"/>
    </row>
    <row r="350" spans="1:21" s="12" customFormat="1" hidden="1" x14ac:dyDescent="0.25">
      <c r="A350" s="22"/>
      <c r="B350" s="16"/>
      <c r="C350" s="11"/>
      <c r="F350" s="27"/>
      <c r="G350" s="27"/>
      <c r="H350" s="15"/>
      <c r="I350" s="27"/>
      <c r="J350" s="27"/>
      <c r="K350" s="27"/>
      <c r="L350" s="15"/>
      <c r="M350" s="27"/>
      <c r="N350" s="28"/>
      <c r="O350" s="27"/>
      <c r="P350" s="27"/>
      <c r="Q350" s="28"/>
      <c r="R350" s="15"/>
      <c r="S350" s="14"/>
      <c r="T350" s="14"/>
      <c r="U350" s="14"/>
    </row>
    <row r="351" spans="1:21" s="12" customFormat="1" hidden="1" x14ac:dyDescent="0.25">
      <c r="A351" s="22"/>
      <c r="B351" s="16"/>
      <c r="C351" s="11"/>
      <c r="F351" s="27"/>
      <c r="G351" s="27"/>
      <c r="H351" s="15"/>
      <c r="I351" s="27"/>
      <c r="J351" s="27"/>
      <c r="K351" s="27"/>
      <c r="L351" s="15"/>
      <c r="M351" s="27"/>
      <c r="N351" s="28"/>
      <c r="O351" s="27"/>
      <c r="P351" s="27"/>
      <c r="Q351" s="28"/>
      <c r="R351" s="15"/>
      <c r="S351" s="14"/>
      <c r="T351" s="14"/>
      <c r="U351" s="14"/>
    </row>
    <row r="352" spans="1:21" s="12" customFormat="1" hidden="1" x14ac:dyDescent="0.25">
      <c r="A352" s="22"/>
      <c r="B352" s="16"/>
      <c r="C352" s="11"/>
      <c r="F352" s="27"/>
      <c r="G352" s="27"/>
      <c r="H352" s="15"/>
      <c r="I352" s="27"/>
      <c r="J352" s="27"/>
      <c r="K352" s="27"/>
      <c r="L352" s="15"/>
      <c r="M352" s="27"/>
      <c r="N352" s="28"/>
      <c r="O352" s="27"/>
      <c r="P352" s="27"/>
      <c r="Q352" s="28"/>
      <c r="R352" s="15"/>
      <c r="S352" s="14"/>
      <c r="T352" s="14"/>
      <c r="U352" s="14"/>
    </row>
    <row r="353" spans="1:21" s="12" customFormat="1" hidden="1" x14ac:dyDescent="0.25">
      <c r="A353" s="22"/>
      <c r="B353" s="16"/>
      <c r="C353" s="11"/>
      <c r="F353" s="27"/>
      <c r="G353" s="27"/>
      <c r="H353" s="15"/>
      <c r="I353" s="27"/>
      <c r="J353" s="27"/>
      <c r="K353" s="27"/>
      <c r="L353" s="15"/>
      <c r="M353" s="27"/>
      <c r="N353" s="28"/>
      <c r="O353" s="27"/>
      <c r="P353" s="27"/>
      <c r="Q353" s="28"/>
      <c r="R353" s="15"/>
      <c r="S353" s="14"/>
      <c r="T353" s="14"/>
      <c r="U353" s="14"/>
    </row>
    <row r="354" spans="1:21" s="12" customFormat="1" hidden="1" x14ac:dyDescent="0.25">
      <c r="A354" s="22"/>
      <c r="B354" s="16"/>
      <c r="C354" s="11"/>
      <c r="F354" s="27"/>
      <c r="G354" s="27"/>
      <c r="H354" s="15"/>
      <c r="I354" s="27"/>
      <c r="J354" s="27"/>
      <c r="K354" s="27"/>
      <c r="L354" s="15"/>
      <c r="M354" s="27"/>
      <c r="N354" s="28"/>
      <c r="O354" s="27"/>
      <c r="P354" s="27"/>
      <c r="Q354" s="28"/>
      <c r="R354" s="15"/>
      <c r="S354" s="14"/>
      <c r="T354" s="14"/>
      <c r="U354" s="14"/>
    </row>
    <row r="355" spans="1:21" s="12" customFormat="1" hidden="1" x14ac:dyDescent="0.25">
      <c r="A355" s="22"/>
      <c r="B355" s="16"/>
      <c r="C355" s="11"/>
      <c r="F355" s="27"/>
      <c r="G355" s="27"/>
      <c r="H355" s="15"/>
      <c r="I355" s="27"/>
      <c r="J355" s="27"/>
      <c r="K355" s="27"/>
      <c r="L355" s="15"/>
      <c r="M355" s="27"/>
      <c r="N355" s="28"/>
      <c r="O355" s="27"/>
      <c r="P355" s="27"/>
      <c r="Q355" s="28"/>
      <c r="R355" s="15"/>
      <c r="S355" s="14"/>
      <c r="T355" s="14"/>
      <c r="U355" s="14"/>
    </row>
    <row r="356" spans="1:21" s="12" customFormat="1" hidden="1" x14ac:dyDescent="0.25">
      <c r="A356" s="22"/>
      <c r="B356" s="16"/>
      <c r="C356" s="11"/>
      <c r="F356" s="27"/>
      <c r="G356" s="27"/>
      <c r="H356" s="15"/>
      <c r="I356" s="27"/>
      <c r="J356" s="27"/>
      <c r="K356" s="27"/>
      <c r="L356" s="15"/>
      <c r="M356" s="27"/>
      <c r="N356" s="28"/>
      <c r="O356" s="27"/>
      <c r="P356" s="27"/>
      <c r="Q356" s="28"/>
      <c r="R356" s="15"/>
      <c r="S356" s="14"/>
      <c r="T356" s="14"/>
      <c r="U356" s="14"/>
    </row>
    <row r="357" spans="1:21" s="12" customFormat="1" hidden="1" x14ac:dyDescent="0.25">
      <c r="A357" s="22"/>
      <c r="B357" s="16"/>
      <c r="C357" s="11"/>
      <c r="F357" s="27"/>
      <c r="G357" s="27"/>
      <c r="H357" s="15"/>
      <c r="I357" s="27"/>
      <c r="J357" s="27"/>
      <c r="K357" s="27"/>
      <c r="L357" s="15"/>
      <c r="M357" s="27"/>
      <c r="N357" s="28"/>
      <c r="O357" s="27"/>
      <c r="P357" s="27"/>
      <c r="Q357" s="28"/>
      <c r="R357" s="15"/>
      <c r="S357" s="14"/>
      <c r="T357" s="14"/>
      <c r="U357" s="14"/>
    </row>
    <row r="358" spans="1:21" s="12" customFormat="1" hidden="1" x14ac:dyDescent="0.25">
      <c r="A358" s="22"/>
      <c r="B358" s="16"/>
      <c r="C358" s="11"/>
      <c r="F358" s="27"/>
      <c r="G358" s="27"/>
      <c r="H358" s="15"/>
      <c r="I358" s="27"/>
      <c r="J358" s="27"/>
      <c r="K358" s="27"/>
      <c r="L358" s="15"/>
      <c r="M358" s="27"/>
      <c r="N358" s="28"/>
      <c r="O358" s="27"/>
      <c r="P358" s="27"/>
      <c r="Q358" s="28"/>
      <c r="R358" s="15"/>
      <c r="S358" s="14"/>
      <c r="T358" s="14"/>
      <c r="U358" s="14"/>
    </row>
    <row r="359" spans="1:21" s="12" customFormat="1" hidden="1" x14ac:dyDescent="0.25">
      <c r="A359" s="22"/>
      <c r="B359" s="16"/>
      <c r="C359" s="11"/>
      <c r="F359" s="27"/>
      <c r="G359" s="27"/>
      <c r="H359" s="15"/>
      <c r="I359" s="27"/>
      <c r="J359" s="27"/>
      <c r="K359" s="27"/>
      <c r="L359" s="15"/>
      <c r="M359" s="27"/>
      <c r="N359" s="28"/>
      <c r="O359" s="27"/>
      <c r="P359" s="27"/>
      <c r="Q359" s="28"/>
      <c r="R359" s="15"/>
      <c r="S359" s="14"/>
      <c r="T359" s="14"/>
      <c r="U359" s="14"/>
    </row>
    <row r="360" spans="1:21" s="12" customFormat="1" hidden="1" x14ac:dyDescent="0.25">
      <c r="A360" s="22"/>
      <c r="B360" s="16"/>
      <c r="C360" s="11"/>
      <c r="F360" s="27"/>
      <c r="G360" s="27"/>
      <c r="H360" s="15"/>
      <c r="I360" s="27"/>
      <c r="J360" s="27"/>
      <c r="K360" s="27"/>
      <c r="L360" s="15"/>
      <c r="M360" s="27"/>
      <c r="N360" s="28"/>
      <c r="O360" s="27"/>
      <c r="P360" s="27"/>
      <c r="Q360" s="28"/>
      <c r="R360" s="15"/>
      <c r="S360" s="14"/>
      <c r="T360" s="14"/>
      <c r="U360" s="14"/>
    </row>
    <row r="361" spans="1:21" s="12" customFormat="1" hidden="1" x14ac:dyDescent="0.25">
      <c r="A361" s="22"/>
      <c r="B361" s="16"/>
      <c r="C361" s="11"/>
      <c r="F361" s="27"/>
      <c r="G361" s="27"/>
      <c r="H361" s="15"/>
      <c r="I361" s="27"/>
      <c r="J361" s="27"/>
      <c r="K361" s="27"/>
      <c r="L361" s="15"/>
      <c r="M361" s="27"/>
      <c r="N361" s="28"/>
      <c r="O361" s="27"/>
      <c r="P361" s="27"/>
      <c r="Q361" s="28"/>
      <c r="R361" s="15"/>
      <c r="S361" s="14"/>
      <c r="T361" s="14"/>
      <c r="U361" s="14"/>
    </row>
    <row r="362" spans="1:21" s="12" customFormat="1" hidden="1" x14ac:dyDescent="0.25">
      <c r="A362" s="22"/>
      <c r="B362" s="16"/>
      <c r="C362" s="11"/>
      <c r="F362" s="27"/>
      <c r="G362" s="27"/>
      <c r="H362" s="15"/>
      <c r="I362" s="27"/>
      <c r="J362" s="27"/>
      <c r="K362" s="27"/>
      <c r="L362" s="15"/>
      <c r="M362" s="27"/>
      <c r="N362" s="28"/>
      <c r="O362" s="27"/>
      <c r="P362" s="27"/>
      <c r="Q362" s="28"/>
      <c r="R362" s="15"/>
      <c r="S362" s="14"/>
      <c r="T362" s="14"/>
      <c r="U362" s="14"/>
    </row>
    <row r="363" spans="1:21" s="12" customFormat="1" hidden="1" x14ac:dyDescent="0.25">
      <c r="A363" s="22"/>
      <c r="B363" s="16"/>
      <c r="C363" s="11"/>
      <c r="F363" s="27"/>
      <c r="G363" s="27"/>
      <c r="H363" s="15"/>
      <c r="I363" s="27"/>
      <c r="J363" s="27"/>
      <c r="K363" s="27"/>
      <c r="L363" s="15"/>
      <c r="M363" s="27"/>
      <c r="N363" s="28"/>
      <c r="O363" s="27"/>
      <c r="P363" s="27"/>
      <c r="Q363" s="28"/>
      <c r="R363" s="15"/>
      <c r="S363" s="14"/>
      <c r="T363" s="14"/>
      <c r="U363" s="14"/>
    </row>
    <row r="364" spans="1:21" hidden="1" x14ac:dyDescent="0.25">
      <c r="D364" s="12"/>
      <c r="E364" s="12"/>
      <c r="F364" s="27"/>
      <c r="G364" s="27"/>
      <c r="I364" s="27"/>
      <c r="J364" s="27"/>
      <c r="K364" s="27"/>
      <c r="M364" s="27"/>
      <c r="O364" s="27"/>
      <c r="P364" s="27"/>
      <c r="S364" s="14"/>
      <c r="T364" s="14"/>
      <c r="U364" s="14"/>
    </row>
    <row r="365" spans="1:21" hidden="1" x14ac:dyDescent="0.25">
      <c r="D365" s="12"/>
      <c r="E365" s="12"/>
      <c r="F365" s="27"/>
      <c r="G365" s="27"/>
      <c r="I365" s="27"/>
      <c r="J365" s="27"/>
      <c r="K365" s="27"/>
      <c r="M365" s="27"/>
      <c r="O365" s="27"/>
      <c r="P365" s="27"/>
      <c r="S365" s="14"/>
      <c r="T365" s="14"/>
      <c r="U365" s="14"/>
    </row>
    <row r="366" spans="1:21" hidden="1" x14ac:dyDescent="0.25">
      <c r="D366" s="12"/>
      <c r="E366" s="12"/>
      <c r="F366" s="27"/>
      <c r="G366" s="27"/>
      <c r="I366" s="27"/>
      <c r="J366" s="27"/>
      <c r="K366" s="27"/>
      <c r="M366" s="27"/>
      <c r="O366" s="27"/>
      <c r="P366" s="27"/>
      <c r="S366" s="14"/>
      <c r="T366" s="14"/>
      <c r="U366" s="14"/>
    </row>
    <row r="367" spans="1:21" hidden="1" x14ac:dyDescent="0.25">
      <c r="D367" s="12"/>
      <c r="E367" s="12"/>
      <c r="F367" s="27"/>
      <c r="G367" s="27"/>
      <c r="I367" s="27"/>
      <c r="J367" s="27"/>
      <c r="K367" s="27"/>
      <c r="M367" s="27"/>
      <c r="O367" s="27"/>
      <c r="P367" s="27"/>
    </row>
  </sheetData>
  <mergeCells count="4">
    <mergeCell ref="A4:Q4"/>
    <mergeCell ref="A3:Q3"/>
    <mergeCell ref="A2:Q2"/>
    <mergeCell ref="A1:Q1"/>
  </mergeCells>
  <pageMargins left="0.5" right="0.5" top="0.75" bottom="0.75" header="0.3" footer="0.3"/>
  <pageSetup scale="41" fitToHeight="0" orientation="landscape" r:id="rId1"/>
  <headerFooter>
    <oddHeader>&amp;L&amp;9LSL Project Applications&amp;R&amp;9LSL Replacement Program SFY 2027 Funding List</oddHeader>
    <oddFooter>&amp;R&amp;9Page &amp;P of &amp;N</oddFooter>
  </headerFooter>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9C1C07-E0FA-4FB8-8D7B-3CC9073643D3}">
  <sheetPr>
    <pageSetUpPr fitToPage="1"/>
  </sheetPr>
  <dimension ref="A1:B19"/>
  <sheetViews>
    <sheetView zoomScale="75" zoomScaleNormal="75" workbookViewId="0">
      <selection activeCell="A2" sqref="A2"/>
    </sheetView>
  </sheetViews>
  <sheetFormatPr defaultColWidth="0" defaultRowHeight="15" zeroHeight="1" x14ac:dyDescent="0.25"/>
  <cols>
    <col min="1" max="1" width="101" style="1" customWidth="1"/>
    <col min="2" max="2" width="12.81640625" hidden="1" customWidth="1"/>
    <col min="3" max="16384" width="8.7265625" hidden="1"/>
  </cols>
  <sheetData>
    <row r="1" spans="1:1" s="3" customFormat="1" ht="33.450000000000003" customHeight="1" x14ac:dyDescent="0.2">
      <c r="A1" s="2" t="s">
        <v>0</v>
      </c>
    </row>
    <row r="2" spans="1:1" s="5" customFormat="1" ht="32.85" customHeight="1" x14ac:dyDescent="0.4">
      <c r="A2" s="4" t="s">
        <v>129</v>
      </c>
    </row>
    <row r="3" spans="1:1" ht="40.200000000000003" customHeight="1" x14ac:dyDescent="0.25">
      <c r="A3" s="1" t="s">
        <v>127</v>
      </c>
    </row>
    <row r="4" spans="1:1" s="5" customFormat="1" ht="32.85" customHeight="1" x14ac:dyDescent="0.4">
      <c r="A4" s="4" t="s">
        <v>1</v>
      </c>
    </row>
    <row r="5" spans="1:1" ht="25.2" customHeight="1" x14ac:dyDescent="0.25">
      <c r="A5" s="1" t="s">
        <v>2</v>
      </c>
    </row>
    <row r="6" spans="1:1" s="7" customFormat="1" ht="31.2" customHeight="1" x14ac:dyDescent="0.4">
      <c r="A6" s="6" t="s">
        <v>19</v>
      </c>
    </row>
    <row r="7" spans="1:1" ht="54.9" customHeight="1" x14ac:dyDescent="0.25">
      <c r="A7" s="1" t="s">
        <v>123</v>
      </c>
    </row>
    <row r="8" spans="1:1" ht="31.2" customHeight="1" x14ac:dyDescent="0.4">
      <c r="A8" s="6" t="s">
        <v>15</v>
      </c>
    </row>
    <row r="9" spans="1:1" ht="25.2" customHeight="1" x14ac:dyDescent="0.25">
      <c r="A9" s="32" t="s">
        <v>126</v>
      </c>
    </row>
    <row r="10" spans="1:1" s="7" customFormat="1" ht="31.2" customHeight="1" x14ac:dyDescent="0.4">
      <c r="A10" s="6" t="s">
        <v>3</v>
      </c>
    </row>
    <row r="11" spans="1:1" ht="19.95" customHeight="1" x14ac:dyDescent="0.25">
      <c r="A11" s="1" t="s">
        <v>23</v>
      </c>
    </row>
    <row r="12" spans="1:1" ht="19.95" customHeight="1" x14ac:dyDescent="0.25">
      <c r="A12" s="1" t="s">
        <v>10</v>
      </c>
    </row>
    <row r="13" spans="1:1" ht="19.95" customHeight="1" x14ac:dyDescent="0.25">
      <c r="A13" s="1" t="s">
        <v>11</v>
      </c>
    </row>
    <row r="14" spans="1:1" ht="19.95" customHeight="1" x14ac:dyDescent="0.25">
      <c r="A14" s="1" t="s">
        <v>22</v>
      </c>
    </row>
    <row r="15" spans="1:1" ht="19.95" customHeight="1" x14ac:dyDescent="0.25">
      <c r="A15" s="1" t="s">
        <v>8</v>
      </c>
    </row>
    <row r="16" spans="1:1" ht="19.95" customHeight="1" x14ac:dyDescent="0.25">
      <c r="A16" s="1" t="s">
        <v>125</v>
      </c>
    </row>
    <row r="17" spans="1:1" ht="19.95" customHeight="1" x14ac:dyDescent="0.25">
      <c r="A17" s="1" t="s">
        <v>12</v>
      </c>
    </row>
    <row r="18" spans="1:1" ht="19.95" customHeight="1" x14ac:dyDescent="0.25">
      <c r="A18" s="1" t="s">
        <v>7</v>
      </c>
    </row>
    <row r="19" spans="1:1" ht="21.45" customHeight="1" x14ac:dyDescent="0.25">
      <c r="A19" s="2" t="s">
        <v>9</v>
      </c>
    </row>
  </sheetData>
  <hyperlinks>
    <hyperlink ref="A9" r:id="rId1" xr:uid="{B90DCA2F-83E9-4717-8180-02F59D236DEC}"/>
  </hyperlinks>
  <pageMargins left="0.5" right="0.5" top="0.75" bottom="0.75" header="0.3" footer="0.3"/>
  <pageSetup scale="79" fitToHeight="0" orientation="portrait" r:id="rId2"/>
  <headerFooter>
    <oddHeader>&amp;L&amp;9Notes&amp;R&amp;9LSL Replacement Program SFY 2027 Funding List</oddHeader>
    <oddFooter>&amp;R&amp;9Page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LSL Projects</vt:lpstr>
      <vt:lpstr>Notes</vt:lpstr>
      <vt:lpstr>'LSL Projects'!Print_Area</vt:lpstr>
      <vt:lpstr>Notes!Print_Area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LSL Replacement Program SFY 2027 Funding List</dc:title>
  <dc:subject>Lead Service Line Replacement Program State Fiscal Year 2027 Funding List</dc:subject>
  <dc:creator>Wisconsin DNR; Environmental Loans Section</dc:creator>
  <cp:keywords>Funding List; Lead Service Line; LSL; Replacement</cp:keywords>
  <dc:description>This document is intended solely as guidance and does not contain any mandatory requirements except where requirements found in statute or administrative rule are referenced. Any regulatory decisions made by the Department of Natural Resources in any matter addressed by this guidance will be made by applying the governing statutes and administrative rules to the relevant facts.</dc:description>
  <cp:lastModifiedBy>Christensen, Kay E - DNR</cp:lastModifiedBy>
  <cp:lastPrinted>2026-07-28T00:40:28Z</cp:lastPrinted>
  <dcterms:created xsi:type="dcterms:W3CDTF">2026-07-09T17:24:08Z</dcterms:created>
  <dcterms:modified xsi:type="dcterms:W3CDTF">2026-10-21T16:17:57Z</dcterms:modified>
</cp:coreProperties>
</file>